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ntracte paracl" sheetId="19" r:id="rId1"/>
  </sheets>
  <calcPr calcId="145621"/>
</workbook>
</file>

<file path=xl/calcChain.xml><?xml version="1.0" encoding="utf-8"?>
<calcChain xmlns="http://schemas.openxmlformats.org/spreadsheetml/2006/main">
  <c r="U45" i="19" l="1"/>
  <c r="T45" i="19"/>
  <c r="S45" i="19"/>
  <c r="Q45" i="19"/>
  <c r="Q46" i="19" s="1"/>
  <c r="Q47" i="19" s="1"/>
  <c r="P45" i="19"/>
  <c r="O45" i="19"/>
  <c r="R44" i="19"/>
  <c r="N44" i="19"/>
  <c r="R43" i="19"/>
  <c r="N43" i="19"/>
  <c r="R42" i="19"/>
  <c r="N42" i="19"/>
  <c r="R41" i="19"/>
  <c r="N41" i="19"/>
  <c r="R40" i="19"/>
  <c r="N40" i="19"/>
  <c r="R39" i="19"/>
  <c r="N39" i="19"/>
  <c r="R38" i="19"/>
  <c r="N38" i="19"/>
  <c r="R37" i="19"/>
  <c r="N37" i="19"/>
  <c r="U36" i="19"/>
  <c r="T36" i="19"/>
  <c r="T46" i="19" s="1"/>
  <c r="T47" i="19" s="1"/>
  <c r="S36" i="19"/>
  <c r="Q36" i="19"/>
  <c r="P36" i="19"/>
  <c r="O36" i="19"/>
  <c r="O46" i="19" s="1"/>
  <c r="R35" i="19"/>
  <c r="N35" i="19"/>
  <c r="R34" i="19"/>
  <c r="N34" i="19"/>
  <c r="R33" i="19"/>
  <c r="N33" i="19"/>
  <c r="R32" i="19"/>
  <c r="N32" i="19"/>
  <c r="R31" i="19"/>
  <c r="N31" i="19"/>
  <c r="R30" i="19"/>
  <c r="N30" i="19"/>
  <c r="R29" i="19"/>
  <c r="N29" i="19"/>
  <c r="R28" i="19"/>
  <c r="N28" i="19"/>
  <c r="N36" i="19" s="1"/>
  <c r="R27" i="19"/>
  <c r="N27" i="19"/>
  <c r="U26" i="19"/>
  <c r="T26" i="19"/>
  <c r="S26" i="19"/>
  <c r="Q26" i="19"/>
  <c r="P26" i="19"/>
  <c r="P46" i="19" s="1"/>
  <c r="P47" i="19" s="1"/>
  <c r="O26" i="19"/>
  <c r="R25" i="19"/>
  <c r="N25" i="19"/>
  <c r="R24" i="19"/>
  <c r="R26" i="19" s="1"/>
  <c r="N24" i="19"/>
  <c r="N26" i="19" s="1"/>
  <c r="U22" i="19"/>
  <c r="T22" i="19"/>
  <c r="S22" i="19"/>
  <c r="Q22" i="19"/>
  <c r="P22" i="19"/>
  <c r="O22" i="19"/>
  <c r="R21" i="19"/>
  <c r="N21" i="19"/>
  <c r="R20" i="19"/>
  <c r="N20" i="19"/>
  <c r="R19" i="19"/>
  <c r="N19" i="19"/>
  <c r="R18" i="19"/>
  <c r="N18" i="19"/>
  <c r="R17" i="19"/>
  <c r="N17" i="19"/>
  <c r="R16" i="19"/>
  <c r="N16" i="19"/>
  <c r="R15" i="19"/>
  <c r="N15" i="19"/>
  <c r="R14" i="19"/>
  <c r="N14" i="19"/>
  <c r="R13" i="19"/>
  <c r="N13" i="19"/>
  <c r="R11" i="19"/>
  <c r="N11" i="19"/>
  <c r="R10" i="19"/>
  <c r="N10" i="19"/>
  <c r="R8" i="19"/>
  <c r="N8" i="19"/>
  <c r="N22" i="19" s="1"/>
  <c r="O47" i="19" l="1"/>
  <c r="S46" i="19"/>
  <c r="S47" i="19" s="1"/>
  <c r="U46" i="19"/>
  <c r="U47" i="19"/>
  <c r="R22" i="19"/>
  <c r="R36" i="19"/>
  <c r="N45" i="19"/>
  <c r="R45" i="19"/>
  <c r="L45" i="19"/>
  <c r="K45" i="19"/>
  <c r="J45" i="19"/>
  <c r="H45" i="19"/>
  <c r="G45" i="19"/>
  <c r="F45" i="19"/>
  <c r="I44" i="19"/>
  <c r="E44" i="19"/>
  <c r="I43" i="19"/>
  <c r="E43" i="19"/>
  <c r="I42" i="19"/>
  <c r="E42" i="19"/>
  <c r="I41" i="19"/>
  <c r="E41" i="19"/>
  <c r="I40" i="19"/>
  <c r="E40" i="19"/>
  <c r="I39" i="19"/>
  <c r="E39" i="19"/>
  <c r="I38" i="19"/>
  <c r="E38" i="19"/>
  <c r="I37" i="19"/>
  <c r="E37" i="19"/>
  <c r="L36" i="19"/>
  <c r="K36" i="19"/>
  <c r="J36" i="19"/>
  <c r="H36" i="19"/>
  <c r="G36" i="19"/>
  <c r="F36" i="19"/>
  <c r="I35" i="19"/>
  <c r="E35" i="19"/>
  <c r="I34" i="19"/>
  <c r="E34" i="19"/>
  <c r="I33" i="19"/>
  <c r="E33" i="19"/>
  <c r="I32" i="19"/>
  <c r="E32" i="19"/>
  <c r="I31" i="19"/>
  <c r="E31" i="19"/>
  <c r="I30" i="19"/>
  <c r="E30" i="19"/>
  <c r="I29" i="19"/>
  <c r="E29" i="19"/>
  <c r="I28" i="19"/>
  <c r="E28" i="19"/>
  <c r="I27" i="19"/>
  <c r="E27" i="19"/>
  <c r="L26" i="19"/>
  <c r="K26" i="19"/>
  <c r="J26" i="19"/>
  <c r="H26" i="19"/>
  <c r="G26" i="19"/>
  <c r="F26" i="19"/>
  <c r="I25" i="19"/>
  <c r="E25" i="19"/>
  <c r="I24" i="19"/>
  <c r="E24" i="19"/>
  <c r="I23" i="19"/>
  <c r="E23" i="19"/>
  <c r="L22" i="19"/>
  <c r="K22" i="19"/>
  <c r="J22" i="19"/>
  <c r="H22" i="19"/>
  <c r="G22" i="19"/>
  <c r="F22" i="19"/>
  <c r="I21" i="19"/>
  <c r="E21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I8" i="19"/>
  <c r="E8" i="19"/>
  <c r="N46" i="19" l="1"/>
  <c r="R47" i="19"/>
  <c r="R46" i="19"/>
  <c r="E36" i="19"/>
  <c r="F46" i="19"/>
  <c r="F47" i="19" s="1"/>
  <c r="M35" i="19"/>
  <c r="V35" i="19" s="1"/>
  <c r="G46" i="19"/>
  <c r="G47" i="19" s="1"/>
  <c r="M32" i="19"/>
  <c r="V32" i="19" s="1"/>
  <c r="E45" i="19"/>
  <c r="M39" i="19"/>
  <c r="V39" i="19" s="1"/>
  <c r="M41" i="19"/>
  <c r="V41" i="19" s="1"/>
  <c r="M27" i="19"/>
  <c r="M28" i="19"/>
  <c r="V28" i="19" s="1"/>
  <c r="M38" i="19"/>
  <c r="V38" i="19" s="1"/>
  <c r="M42" i="19"/>
  <c r="V42" i="19" s="1"/>
  <c r="L46" i="19"/>
  <c r="L47" i="19" s="1"/>
  <c r="M20" i="19"/>
  <c r="V20" i="19" s="1"/>
  <c r="M29" i="19"/>
  <c r="V29" i="19" s="1"/>
  <c r="M31" i="19"/>
  <c r="V31" i="19" s="1"/>
  <c r="M33" i="19"/>
  <c r="V33" i="19" s="1"/>
  <c r="M40" i="19"/>
  <c r="V40" i="19" s="1"/>
  <c r="I36" i="19"/>
  <c r="M30" i="19"/>
  <c r="V30" i="19" s="1"/>
  <c r="M25" i="19"/>
  <c r="V25" i="19" s="1"/>
  <c r="M23" i="19"/>
  <c r="V23" i="19" s="1"/>
  <c r="M19" i="19"/>
  <c r="V19" i="19" s="1"/>
  <c r="I22" i="19"/>
  <c r="M14" i="19"/>
  <c r="V14" i="19" s="1"/>
  <c r="M9" i="19"/>
  <c r="M11" i="19"/>
  <c r="V11" i="19" s="1"/>
  <c r="M13" i="19"/>
  <c r="V13" i="19" s="1"/>
  <c r="M15" i="19"/>
  <c r="V15" i="19" s="1"/>
  <c r="M17" i="19"/>
  <c r="V17" i="19" s="1"/>
  <c r="M21" i="19"/>
  <c r="V21" i="19" s="1"/>
  <c r="M43" i="19"/>
  <c r="V43" i="19" s="1"/>
  <c r="I45" i="19"/>
  <c r="J46" i="19"/>
  <c r="J47" i="19" s="1"/>
  <c r="I26" i="19"/>
  <c r="M12" i="19"/>
  <c r="V12" i="19" s="1"/>
  <c r="M16" i="19"/>
  <c r="V16" i="19" s="1"/>
  <c r="M44" i="19"/>
  <c r="V44" i="19" s="1"/>
  <c r="M37" i="19"/>
  <c r="V37" i="19" s="1"/>
  <c r="M34" i="19"/>
  <c r="V34" i="19" s="1"/>
  <c r="M24" i="19"/>
  <c r="V24" i="19" s="1"/>
  <c r="H46" i="19"/>
  <c r="H47" i="19" s="1"/>
  <c r="M18" i="19"/>
  <c r="V18" i="19" s="1"/>
  <c r="E22" i="19"/>
  <c r="M10" i="19"/>
  <c r="V10" i="19" s="1"/>
  <c r="E26" i="19"/>
  <c r="K46" i="19"/>
  <c r="K47" i="19" s="1"/>
  <c r="M8" i="19"/>
  <c r="V8" i="19" s="1"/>
  <c r="N47" i="19" l="1"/>
  <c r="E46" i="19"/>
  <c r="E47" i="19" s="1"/>
  <c r="I46" i="19"/>
  <c r="I47" i="19" s="1"/>
  <c r="M45" i="19"/>
  <c r="V45" i="19" s="1"/>
  <c r="M26" i="19"/>
  <c r="V26" i="19" s="1"/>
  <c r="M36" i="19"/>
  <c r="V36" i="19" s="1"/>
  <c r="M22" i="19"/>
  <c r="V22" i="19" s="1"/>
  <c r="M46" i="19" l="1"/>
  <c r="M47" i="19" l="1"/>
  <c r="V47" i="19" s="1"/>
  <c r="V46" i="19"/>
</calcChain>
</file>

<file path=xl/sharedStrings.xml><?xml version="1.0" encoding="utf-8"?>
<sst xmlns="http://schemas.openxmlformats.org/spreadsheetml/2006/main" count="142" uniqueCount="101">
  <si>
    <t>APROBAT,</t>
  </si>
  <si>
    <t>Director Relaţii contractuale,</t>
  </si>
  <si>
    <t xml:space="preserve"> Alina MUSTIATA</t>
  </si>
  <si>
    <t>Nr, crt</t>
  </si>
  <si>
    <t>Denumire Laborator</t>
  </si>
  <si>
    <t>iamuarie</t>
  </si>
  <si>
    <t>februarie</t>
  </si>
  <si>
    <t>martie</t>
  </si>
  <si>
    <t>ECOMED</t>
  </si>
  <si>
    <t>Sp Dorohoi</t>
  </si>
  <si>
    <t xml:space="preserve">Spitalul Municipal Dorohoi </t>
  </si>
  <si>
    <t>Sp TBC</t>
  </si>
  <si>
    <t>CMI Tudora Cristina</t>
  </si>
  <si>
    <t>CMI Popovici Corina</t>
  </si>
  <si>
    <t>CMI Popovici Radu Florin</t>
  </si>
  <si>
    <t>CMI Metler Adrian</t>
  </si>
  <si>
    <t>CMI Pralea Gianina</t>
  </si>
  <si>
    <t>CMI Balanescu Const</t>
  </si>
  <si>
    <t>CMI Adascalitei c-tin</t>
  </si>
  <si>
    <t>Presedinte-Director General</t>
  </si>
  <si>
    <t>AVIZAT</t>
  </si>
  <si>
    <t xml:space="preserve"> Carmen NICOLAU</t>
  </si>
  <si>
    <t>Aprilie</t>
  </si>
  <si>
    <t>Mai</t>
  </si>
  <si>
    <t>Iunie</t>
  </si>
  <si>
    <t>Total laboratoare</t>
  </si>
  <si>
    <t>TOTAL ECOGRAFII MF</t>
  </si>
  <si>
    <t>TOTAL ECOGRAFII MS</t>
  </si>
  <si>
    <t>TOTAL GENERAL</t>
  </si>
  <si>
    <t>TOTAL RMN+CT</t>
  </si>
  <si>
    <t>TOTAL RADIOLOGIE</t>
  </si>
  <si>
    <t>FASNIUC RODICA</t>
  </si>
  <si>
    <t>Compartimentul Evaluare Contractare</t>
  </si>
  <si>
    <t>Director Directia Economica</t>
  </si>
  <si>
    <t xml:space="preserve">Sp Judetean </t>
  </si>
  <si>
    <t>Sp judetean ecografii</t>
  </si>
  <si>
    <t>Spitalul de Recuperare ecografii</t>
  </si>
  <si>
    <t>Spitalul Municipal Dorohoi ecografii</t>
  </si>
  <si>
    <t>Optim Diagnostic SRL</t>
  </si>
  <si>
    <t>Spitalul de Recuperare</t>
  </si>
  <si>
    <t xml:space="preserve">Sp de Recuperare  </t>
  </si>
  <si>
    <t xml:space="preserve"> </t>
  </si>
  <si>
    <t>Compartiment Evaluare Contractare,</t>
  </si>
  <si>
    <t>LUX-RO SRL</t>
  </si>
  <si>
    <t>Mirela URSU</t>
  </si>
  <si>
    <t>Trim I 2017</t>
  </si>
  <si>
    <t>Trim II 2017</t>
  </si>
  <si>
    <t>SEM I 2017</t>
  </si>
  <si>
    <t>CASA DE ASIGURARI DE SANATATE  BOTOSANI</t>
  </si>
  <si>
    <t>MEDICAL CENTER SRL</t>
  </si>
  <si>
    <t>LABORATOR ANALIZE MEDICALE BIOMED</t>
  </si>
  <si>
    <t>MIDAED SRL</t>
  </si>
  <si>
    <t>ESTCLINIC SRL</t>
  </si>
  <si>
    <t>PERSONAL GENETICS SRL</t>
  </si>
  <si>
    <t>TRITEST SRL</t>
  </si>
  <si>
    <t>Centrul Imagistica Moleculara SRL</t>
  </si>
  <si>
    <t>MNT SRL</t>
  </si>
  <si>
    <t>Redmedica SRL</t>
  </si>
  <si>
    <t>Sp Judetean anat. patologica</t>
  </si>
  <si>
    <t>Sp Dorohoi anat. patologica</t>
  </si>
  <si>
    <t>Trim III 2017</t>
  </si>
  <si>
    <t>iulie</t>
  </si>
  <si>
    <t>august</t>
  </si>
  <si>
    <t>sept</t>
  </si>
  <si>
    <t>Trim IV 2017</t>
  </si>
  <si>
    <t>oct</t>
  </si>
  <si>
    <t>nov</t>
  </si>
  <si>
    <t>dec</t>
  </si>
  <si>
    <t>AN 2017</t>
  </si>
  <si>
    <t>Servicii medicale în asistenţa medicală de specialitate din ambulatoriu pentru specialităţile paraclinice 2017</t>
  </si>
  <si>
    <t>LABORATOR ANALIZE MEDICALE MISANO</t>
  </si>
  <si>
    <t>21707/28.07.2016</t>
  </si>
  <si>
    <t>Nr/data contract</t>
  </si>
  <si>
    <t>21708/28.07.2016</t>
  </si>
  <si>
    <t>21709/28.07.2016</t>
  </si>
  <si>
    <t>21710/28.07.2016</t>
  </si>
  <si>
    <t>21711/28.07.2016</t>
  </si>
  <si>
    <t>21712/28.07.2016</t>
  </si>
  <si>
    <t>21713/28.07.2016</t>
  </si>
  <si>
    <t>21714/28.07.2016</t>
  </si>
  <si>
    <t>21715/28.07.2016</t>
  </si>
  <si>
    <t>21716/28.07.2016</t>
  </si>
  <si>
    <t>21717/28.07.2016</t>
  </si>
  <si>
    <t>21718/28.07.2016</t>
  </si>
  <si>
    <t>21719/28.07.2016</t>
  </si>
  <si>
    <t>21720/28.07.2016</t>
  </si>
  <si>
    <t>21721/28.07.2016</t>
  </si>
  <si>
    <t>21722/28.07.2016</t>
  </si>
  <si>
    <t>21723/28.07.2016</t>
  </si>
  <si>
    <t>21724/28.07.2016</t>
  </si>
  <si>
    <t>21725/28.07.2016</t>
  </si>
  <si>
    <t>21726/28.07.2016</t>
  </si>
  <si>
    <t>21727/28.07.2016</t>
  </si>
  <si>
    <t>CMI dr. Tudora Cristina</t>
  </si>
  <si>
    <t>21728/28.07.2016</t>
  </si>
  <si>
    <t>21729/28.07.2016</t>
  </si>
  <si>
    <t>21730/28.07.2016</t>
  </si>
  <si>
    <t>21731/28.07.2016</t>
  </si>
  <si>
    <t>9628/31.03.2017</t>
  </si>
  <si>
    <t>9636/31.03.2017</t>
  </si>
  <si>
    <t>contracte an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</si>
</sst>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6" xfId="0" applyFont="1" applyBorder="1"/>
    <xf numFmtId="0" fontId="3" fillId="0" borderId="4" xfId="0" applyFont="1" applyBorder="1"/>
    <xf numFmtId="0" fontId="5" fillId="0" borderId="1" xfId="0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4" fontId="5" fillId="0" borderId="10" xfId="0" applyNumberFormat="1" applyFont="1" applyBorder="1"/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6" fillId="0" borderId="5" xfId="0" applyNumberFormat="1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/>
    <xf numFmtId="0" fontId="10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6" fillId="0" borderId="15" xfId="0" applyNumberFormat="1" applyFont="1" applyBorder="1"/>
    <xf numFmtId="4" fontId="4" fillId="0" borderId="14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6" fillId="2" borderId="5" xfId="0" applyNumberFormat="1" applyFont="1" applyFill="1" applyBorder="1"/>
    <xf numFmtId="4" fontId="4" fillId="2" borderId="1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/>
    <xf numFmtId="0" fontId="10" fillId="3" borderId="1" xfId="0" applyFont="1" applyFill="1" applyBorder="1" applyAlignment="1">
      <alignment vertical="center"/>
    </xf>
    <xf numFmtId="4" fontId="4" fillId="3" borderId="13" xfId="0" applyNumberFormat="1" applyFont="1" applyFill="1" applyBorder="1" applyAlignment="1">
      <alignment vertical="center"/>
    </xf>
    <xf numFmtId="4" fontId="5" fillId="0" borderId="1" xfId="0" applyNumberFormat="1" applyFont="1" applyBorder="1"/>
    <xf numFmtId="4" fontId="5" fillId="3" borderId="1" xfId="0" applyNumberFormat="1" applyFont="1" applyFill="1" applyBorder="1"/>
    <xf numFmtId="4" fontId="5" fillId="0" borderId="2" xfId="0" applyNumberFormat="1" applyFont="1" applyBorder="1"/>
    <xf numFmtId="4" fontId="5" fillId="0" borderId="5" xfId="0" applyNumberFormat="1" applyFont="1" applyBorder="1"/>
    <xf numFmtId="4" fontId="3" fillId="0" borderId="1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5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5" fillId="0" borderId="21" xfId="0" applyFont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4" fillId="0" borderId="0" xfId="0" applyFont="1" applyAlignment="1">
      <alignment horizontal="center" vertical="center"/>
    </xf>
    <xf numFmtId="0" fontId="5" fillId="3" borderId="0" xfId="0" applyFont="1" applyFill="1"/>
    <xf numFmtId="0" fontId="1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/>
    <xf numFmtId="4" fontId="6" fillId="0" borderId="1" xfId="0" applyNumberFormat="1" applyFont="1" applyBorder="1" applyAlignment="1"/>
    <xf numFmtId="4" fontId="4" fillId="0" borderId="1" xfId="0" applyNumberFormat="1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/>
    <xf numFmtId="0" fontId="5" fillId="0" borderId="23" xfId="0" applyFont="1" applyBorder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16" xfId="0" applyFont="1" applyBorder="1" applyAlignment="1"/>
    <xf numFmtId="0" fontId="5" fillId="0" borderId="1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topLeftCell="H1" workbookViewId="0">
      <selection activeCell="K53" sqref="K53"/>
    </sheetView>
  </sheetViews>
  <sheetFormatPr defaultRowHeight="15" x14ac:dyDescent="0.25"/>
  <cols>
    <col min="1" max="1" width="4.7109375" customWidth="1"/>
    <col min="2" max="2" width="29.140625" customWidth="1"/>
    <col min="3" max="3" width="20.5703125" customWidth="1"/>
    <col min="4" max="4" width="13.7109375" customWidth="1"/>
    <col min="5" max="5" width="13.140625" bestFit="1" customWidth="1"/>
    <col min="6" max="7" width="11.28515625" customWidth="1"/>
    <col min="8" max="8" width="13.85546875" customWidth="1"/>
    <col min="9" max="9" width="13.140625" bestFit="1" customWidth="1"/>
    <col min="10" max="10" width="11.28515625" customWidth="1"/>
    <col min="11" max="11" width="12.140625" customWidth="1"/>
    <col min="12" max="12" width="15.5703125" customWidth="1"/>
    <col min="13" max="13" width="16" customWidth="1"/>
    <col min="14" max="14" width="14" bestFit="1" customWidth="1"/>
    <col min="15" max="17" width="11.28515625" bestFit="1" customWidth="1"/>
    <col min="18" max="18" width="13.85546875" bestFit="1" customWidth="1"/>
    <col min="19" max="21" width="11.28515625" bestFit="1" customWidth="1"/>
    <col min="22" max="22" width="13.140625" bestFit="1" customWidth="1"/>
  </cols>
  <sheetData>
    <row r="1" spans="1:22" ht="15.75" x14ac:dyDescent="0.25">
      <c r="A1" s="25" t="s">
        <v>48</v>
      </c>
      <c r="B1" s="25"/>
      <c r="C1" s="25"/>
      <c r="D1" s="76" t="s">
        <v>0</v>
      </c>
      <c r="E1" s="25"/>
      <c r="F1" s="25"/>
      <c r="G1" s="25"/>
      <c r="H1" s="25"/>
      <c r="I1" s="25"/>
      <c r="J1" s="76"/>
      <c r="K1" s="76" t="s">
        <v>20</v>
      </c>
      <c r="L1" s="76"/>
    </row>
    <row r="2" spans="1:22" ht="15.75" x14ac:dyDescent="0.25">
      <c r="A2" s="25" t="s">
        <v>32</v>
      </c>
      <c r="B2" s="25"/>
      <c r="C2" s="25"/>
      <c r="D2" s="28" t="s">
        <v>19</v>
      </c>
      <c r="E2" s="25"/>
      <c r="F2" s="25"/>
      <c r="G2" s="25"/>
      <c r="H2" s="25"/>
      <c r="I2" s="25"/>
      <c r="J2" s="87" t="s">
        <v>33</v>
      </c>
      <c r="K2" s="88"/>
      <c r="L2" s="88"/>
    </row>
    <row r="3" spans="1:22" ht="15.75" x14ac:dyDescent="0.25">
      <c r="A3" s="26"/>
      <c r="B3" s="27"/>
      <c r="C3" s="27"/>
      <c r="D3" s="30" t="s">
        <v>21</v>
      </c>
      <c r="E3" s="25"/>
      <c r="F3" s="25"/>
      <c r="G3" s="76"/>
      <c r="H3" s="76"/>
      <c r="I3" s="25"/>
      <c r="J3" s="29"/>
      <c r="K3" t="s">
        <v>44</v>
      </c>
      <c r="L3" s="29"/>
    </row>
    <row r="4" spans="1:22" ht="15.75" x14ac:dyDescent="0.25">
      <c r="B4" s="2" t="s">
        <v>69</v>
      </c>
      <c r="D4" s="1"/>
      <c r="J4" t="s">
        <v>100</v>
      </c>
      <c r="L4" s="3"/>
    </row>
    <row r="5" spans="1:22" ht="15.75" customHeight="1" thickBot="1" x14ac:dyDescent="0.3">
      <c r="A5" s="77"/>
      <c r="B5" s="78"/>
      <c r="C5" s="79"/>
      <c r="D5" s="4"/>
      <c r="E5" s="11"/>
      <c r="F5" s="10"/>
      <c r="G5" s="10"/>
      <c r="H5" s="10"/>
      <c r="I5" s="10"/>
      <c r="J5" s="10"/>
      <c r="K5" s="31"/>
      <c r="L5" s="10"/>
    </row>
    <row r="6" spans="1:22" ht="15" customHeight="1" x14ac:dyDescent="0.25">
      <c r="A6" s="89" t="s">
        <v>3</v>
      </c>
      <c r="B6" s="89" t="s">
        <v>4</v>
      </c>
      <c r="C6" s="83"/>
      <c r="D6" s="92" t="s">
        <v>72</v>
      </c>
      <c r="E6" s="94" t="s">
        <v>45</v>
      </c>
      <c r="F6" s="12"/>
      <c r="G6" s="13"/>
      <c r="H6" s="14"/>
      <c r="I6" s="94" t="s">
        <v>46</v>
      </c>
      <c r="J6" s="15"/>
      <c r="K6" s="15"/>
      <c r="L6" s="15"/>
      <c r="M6" s="94" t="s">
        <v>47</v>
      </c>
      <c r="N6" s="96" t="s">
        <v>60</v>
      </c>
      <c r="O6" s="69"/>
      <c r="P6" s="70"/>
      <c r="Q6" s="71"/>
      <c r="R6" s="96" t="s">
        <v>64</v>
      </c>
      <c r="S6" s="72"/>
      <c r="T6" s="72"/>
      <c r="U6" s="72"/>
      <c r="V6" s="85" t="s">
        <v>68</v>
      </c>
    </row>
    <row r="7" spans="1:22" ht="16.5" thickBot="1" x14ac:dyDescent="0.3">
      <c r="A7" s="90"/>
      <c r="B7" s="91"/>
      <c r="C7" s="84"/>
      <c r="D7" s="93"/>
      <c r="E7" s="95"/>
      <c r="F7" s="5" t="s">
        <v>5</v>
      </c>
      <c r="G7" s="5" t="s">
        <v>6</v>
      </c>
      <c r="H7" s="6" t="s">
        <v>7</v>
      </c>
      <c r="I7" s="95"/>
      <c r="J7" s="15" t="s">
        <v>22</v>
      </c>
      <c r="K7" s="15" t="s">
        <v>23</v>
      </c>
      <c r="L7" s="15" t="s">
        <v>24</v>
      </c>
      <c r="M7" s="95"/>
      <c r="N7" s="97"/>
      <c r="O7" s="73" t="s">
        <v>61</v>
      </c>
      <c r="P7" s="73" t="s">
        <v>62</v>
      </c>
      <c r="Q7" s="74" t="s">
        <v>63</v>
      </c>
      <c r="R7" s="97"/>
      <c r="S7" s="75" t="s">
        <v>65</v>
      </c>
      <c r="T7" s="75" t="s">
        <v>66</v>
      </c>
      <c r="U7" s="75" t="s">
        <v>67</v>
      </c>
      <c r="V7" s="86"/>
    </row>
    <row r="8" spans="1:22" ht="15.75" x14ac:dyDescent="0.25">
      <c r="A8" s="7">
        <v>1</v>
      </c>
      <c r="B8" s="32" t="s">
        <v>8</v>
      </c>
      <c r="C8" s="34" t="s">
        <v>8</v>
      </c>
      <c r="D8" s="50" t="s">
        <v>71</v>
      </c>
      <c r="E8" s="58">
        <f>F8+G8+H8</f>
        <v>177848.35</v>
      </c>
      <c r="F8" s="16">
        <v>59662.37</v>
      </c>
      <c r="G8" s="16">
        <v>62949.15</v>
      </c>
      <c r="H8" s="16">
        <v>55236.83</v>
      </c>
      <c r="I8" s="54">
        <f>J8+K8+L8</f>
        <v>148918.29</v>
      </c>
      <c r="J8" s="16">
        <v>49367.29</v>
      </c>
      <c r="K8" s="16">
        <v>49411.44</v>
      </c>
      <c r="L8" s="37">
        <v>50139.56</v>
      </c>
      <c r="M8" s="16">
        <f>E8+I8</f>
        <v>326766.64</v>
      </c>
      <c r="N8" s="59">
        <f>SUM(O8:Q8)</f>
        <v>148658.78</v>
      </c>
      <c r="O8" s="24">
        <v>48833.120000000003</v>
      </c>
      <c r="P8" s="24">
        <v>48827.199999999997</v>
      </c>
      <c r="Q8" s="24">
        <v>50998.46</v>
      </c>
      <c r="R8" s="57">
        <f>S8+T8+U8</f>
        <v>152814.30130056327</v>
      </c>
      <c r="S8" s="24">
        <v>51399.641300563278</v>
      </c>
      <c r="T8" s="24">
        <v>50707.33</v>
      </c>
      <c r="U8" s="68">
        <v>50707.33</v>
      </c>
      <c r="V8" s="57">
        <f>N8+R8+M8</f>
        <v>628239.72130056331</v>
      </c>
    </row>
    <row r="9" spans="1:22" ht="15.75" x14ac:dyDescent="0.25">
      <c r="A9" s="7"/>
      <c r="B9" s="32"/>
      <c r="C9" s="34"/>
      <c r="D9" s="80"/>
      <c r="E9" s="58">
        <f t="shared" ref="E9:E21" si="0">F9+G9+H9</f>
        <v>0</v>
      </c>
      <c r="F9" s="16"/>
      <c r="G9" s="16"/>
      <c r="H9" s="16"/>
      <c r="I9" s="54">
        <f t="shared" ref="I9:I21" si="1">J9+K9+L9</f>
        <v>0</v>
      </c>
      <c r="J9" s="16"/>
      <c r="K9" s="16"/>
      <c r="L9" s="37"/>
      <c r="M9" s="16">
        <f t="shared" ref="M9:M44" si="2">E9+I9</f>
        <v>0</v>
      </c>
      <c r="N9" s="59"/>
      <c r="O9" s="24"/>
      <c r="P9" s="24"/>
      <c r="Q9" s="24"/>
      <c r="R9" s="57"/>
      <c r="S9" s="24"/>
      <c r="T9" s="24"/>
      <c r="U9" s="68"/>
      <c r="V9" s="57"/>
    </row>
    <row r="10" spans="1:22" ht="25.5" x14ac:dyDescent="0.25">
      <c r="A10" s="7">
        <v>2</v>
      </c>
      <c r="B10" s="49" t="s">
        <v>70</v>
      </c>
      <c r="C10" s="49" t="s">
        <v>70</v>
      </c>
      <c r="D10" s="50" t="s">
        <v>73</v>
      </c>
      <c r="E10" s="58">
        <f t="shared" si="0"/>
        <v>68286.080000000002</v>
      </c>
      <c r="F10" s="16">
        <v>22608.14</v>
      </c>
      <c r="G10" s="16">
        <v>22553.8</v>
      </c>
      <c r="H10" s="16">
        <v>23124.14</v>
      </c>
      <c r="I10" s="54">
        <f t="shared" si="1"/>
        <v>76003.600000000006</v>
      </c>
      <c r="J10" s="16">
        <v>25064.35</v>
      </c>
      <c r="K10" s="16">
        <v>25306.14</v>
      </c>
      <c r="L10" s="37">
        <v>25633.11</v>
      </c>
      <c r="M10" s="16">
        <f t="shared" si="2"/>
        <v>144289.68</v>
      </c>
      <c r="N10" s="58">
        <f t="shared" ref="N10:N21" si="3">SUM(O10:Q10)</f>
        <v>76458.86</v>
      </c>
      <c r="O10" s="16">
        <v>25076.28</v>
      </c>
      <c r="P10" s="16">
        <v>25131.82</v>
      </c>
      <c r="Q10" s="16">
        <v>26250.76</v>
      </c>
      <c r="R10" s="54">
        <f t="shared" ref="R10:R16" si="4">S10+T10+U10</f>
        <v>79083.501891104868</v>
      </c>
      <c r="S10" s="16">
        <v>26597.621891104875</v>
      </c>
      <c r="T10" s="16">
        <v>26242.94</v>
      </c>
      <c r="U10" s="37">
        <v>26242.94</v>
      </c>
      <c r="V10" s="57">
        <f t="shared" ref="V10:V47" si="5">N10+R10+M10</f>
        <v>299832.04189110489</v>
      </c>
    </row>
    <row r="11" spans="1:22" ht="15.75" x14ac:dyDescent="0.25">
      <c r="A11" s="7">
        <v>3</v>
      </c>
      <c r="B11" s="32" t="s">
        <v>49</v>
      </c>
      <c r="C11" s="32" t="s">
        <v>49</v>
      </c>
      <c r="D11" s="50" t="s">
        <v>74</v>
      </c>
      <c r="E11" s="58">
        <f t="shared" si="0"/>
        <v>67829.55</v>
      </c>
      <c r="F11" s="16">
        <v>22405.119999999999</v>
      </c>
      <c r="G11" s="16">
        <v>22507.95</v>
      </c>
      <c r="H11" s="16">
        <v>22916.48</v>
      </c>
      <c r="I11" s="54">
        <f t="shared" si="1"/>
        <v>68579.41</v>
      </c>
      <c r="J11" s="16">
        <v>22588.44</v>
      </c>
      <c r="K11" s="16">
        <v>22853.48</v>
      </c>
      <c r="L11" s="37">
        <v>23137.49</v>
      </c>
      <c r="M11" s="16">
        <f t="shared" si="2"/>
        <v>136408.96000000002</v>
      </c>
      <c r="N11" s="58">
        <f t="shared" si="3"/>
        <v>68823.88</v>
      </c>
      <c r="O11" s="16">
        <v>22593.279999999999</v>
      </c>
      <c r="P11" s="16">
        <v>22643.58</v>
      </c>
      <c r="Q11" s="16">
        <v>23587.02</v>
      </c>
      <c r="R11" s="54">
        <f t="shared" si="4"/>
        <v>71271.945591316136</v>
      </c>
      <c r="S11" s="16">
        <v>23970.425591316147</v>
      </c>
      <c r="T11" s="16">
        <v>23650.76</v>
      </c>
      <c r="U11" s="37">
        <v>23650.76</v>
      </c>
      <c r="V11" s="57">
        <f t="shared" si="5"/>
        <v>276504.78559131618</v>
      </c>
    </row>
    <row r="12" spans="1:22" ht="25.5" x14ac:dyDescent="0.25">
      <c r="A12" s="7">
        <v>4</v>
      </c>
      <c r="B12" s="49" t="s">
        <v>50</v>
      </c>
      <c r="C12" s="49" t="s">
        <v>50</v>
      </c>
      <c r="D12" s="50" t="s">
        <v>75</v>
      </c>
      <c r="E12" s="58">
        <f t="shared" si="0"/>
        <v>48215.43</v>
      </c>
      <c r="F12" s="16">
        <v>15920.58</v>
      </c>
      <c r="G12" s="16">
        <v>15954.14</v>
      </c>
      <c r="H12" s="16">
        <v>16340.71</v>
      </c>
      <c r="I12" s="54">
        <f t="shared" si="1"/>
        <v>84804.040000000008</v>
      </c>
      <c r="J12" s="16">
        <v>28051.5</v>
      </c>
      <c r="K12" s="16">
        <v>28241.25</v>
      </c>
      <c r="L12" s="37">
        <v>28511.29</v>
      </c>
      <c r="M12" s="16">
        <f t="shared" si="2"/>
        <v>133019.47</v>
      </c>
      <c r="N12" s="58">
        <v>68638.84</v>
      </c>
      <c r="O12" s="16">
        <v>28059.97</v>
      </c>
      <c r="P12" s="16">
        <v>11506.18</v>
      </c>
      <c r="Q12" s="16">
        <v>29072.69</v>
      </c>
      <c r="R12" s="54">
        <v>87765.083609607886</v>
      </c>
      <c r="S12" s="81">
        <v>29255.023609607881</v>
      </c>
      <c r="T12" s="81">
        <v>29255.03</v>
      </c>
      <c r="U12" s="82">
        <v>29255.03</v>
      </c>
      <c r="V12" s="57">
        <f t="shared" si="5"/>
        <v>289423.39360960788</v>
      </c>
    </row>
    <row r="13" spans="1:22" ht="15.75" x14ac:dyDescent="0.25">
      <c r="A13" s="7">
        <v>5</v>
      </c>
      <c r="B13" s="32" t="s">
        <v>51</v>
      </c>
      <c r="C13" s="32" t="s">
        <v>51</v>
      </c>
      <c r="D13" s="50" t="s">
        <v>76</v>
      </c>
      <c r="E13" s="58">
        <f t="shared" si="0"/>
        <v>71714.640000000014</v>
      </c>
      <c r="F13" s="16">
        <v>23669.22</v>
      </c>
      <c r="G13" s="16">
        <v>23778.38</v>
      </c>
      <c r="H13" s="16">
        <v>24267.040000000001</v>
      </c>
      <c r="I13" s="54">
        <f t="shared" si="1"/>
        <v>68405.299999999988</v>
      </c>
      <c r="J13" s="16">
        <v>23697.64</v>
      </c>
      <c r="K13" s="16">
        <v>20695.560000000001</v>
      </c>
      <c r="L13" s="37">
        <v>24012.1</v>
      </c>
      <c r="M13" s="16">
        <f t="shared" si="2"/>
        <v>140119.94</v>
      </c>
      <c r="N13" s="58">
        <f t="shared" ref="N13:N24" si="6">SUM(O13:Q13)</f>
        <v>71492.319999999992</v>
      </c>
      <c r="O13" s="16">
        <v>23447.1</v>
      </c>
      <c r="P13" s="16">
        <v>23499.46</v>
      </c>
      <c r="Q13" s="16">
        <v>24545.759999999998</v>
      </c>
      <c r="R13" s="54">
        <f t="shared" ref="R13:R19" si="7">S13+T13+U13</f>
        <v>0</v>
      </c>
      <c r="S13" s="16">
        <v>0</v>
      </c>
      <c r="T13" s="16">
        <v>0</v>
      </c>
      <c r="U13" s="37">
        <v>0</v>
      </c>
      <c r="V13" s="57">
        <f t="shared" si="5"/>
        <v>211612.26</v>
      </c>
    </row>
    <row r="14" spans="1:22" ht="15.75" x14ac:dyDescent="0.25">
      <c r="A14" s="7">
        <v>6</v>
      </c>
      <c r="B14" s="32" t="s">
        <v>52</v>
      </c>
      <c r="C14" s="32" t="s">
        <v>52</v>
      </c>
      <c r="D14" s="50" t="s">
        <v>77</v>
      </c>
      <c r="E14" s="58">
        <f t="shared" si="0"/>
        <v>92760.88</v>
      </c>
      <c r="F14" s="16">
        <v>32543.34</v>
      </c>
      <c r="G14" s="16">
        <v>30127.46</v>
      </c>
      <c r="H14" s="16">
        <v>30090.080000000002</v>
      </c>
      <c r="I14" s="54">
        <f t="shared" si="1"/>
        <v>94696.260000000009</v>
      </c>
      <c r="J14" s="16">
        <v>31029.48</v>
      </c>
      <c r="K14" s="16">
        <v>31493.07</v>
      </c>
      <c r="L14" s="37">
        <v>32173.71</v>
      </c>
      <c r="M14" s="16">
        <f t="shared" si="2"/>
        <v>187457.14</v>
      </c>
      <c r="N14" s="58">
        <f t="shared" si="6"/>
        <v>94121.13</v>
      </c>
      <c r="O14" s="16">
        <v>31541.08</v>
      </c>
      <c r="P14" s="16">
        <v>30656.959999999999</v>
      </c>
      <c r="Q14" s="16">
        <v>31923.09</v>
      </c>
      <c r="R14" s="54">
        <f t="shared" si="7"/>
        <v>95804.01</v>
      </c>
      <c r="S14" s="16">
        <v>31934.67</v>
      </c>
      <c r="T14" s="16">
        <v>31934.67</v>
      </c>
      <c r="U14" s="37">
        <v>31934.67</v>
      </c>
      <c r="V14" s="57">
        <f t="shared" si="5"/>
        <v>377382.28</v>
      </c>
    </row>
    <row r="15" spans="1:22" ht="15.75" x14ac:dyDescent="0.25">
      <c r="A15" s="7">
        <v>7</v>
      </c>
      <c r="B15" s="32" t="s">
        <v>53</v>
      </c>
      <c r="C15" s="32" t="s">
        <v>53</v>
      </c>
      <c r="D15" s="50" t="s">
        <v>98</v>
      </c>
      <c r="E15" s="61">
        <f t="shared" si="0"/>
        <v>0</v>
      </c>
      <c r="F15" s="51"/>
      <c r="G15" s="51"/>
      <c r="H15" s="51"/>
      <c r="I15" s="55">
        <f t="shared" si="1"/>
        <v>3400</v>
      </c>
      <c r="J15" s="51"/>
      <c r="K15" s="51">
        <v>1000</v>
      </c>
      <c r="L15" s="50">
        <v>2400</v>
      </c>
      <c r="M15" s="51">
        <f t="shared" si="2"/>
        <v>3400</v>
      </c>
      <c r="N15" s="58">
        <f t="shared" si="6"/>
        <v>3000</v>
      </c>
      <c r="O15" s="51">
        <v>800</v>
      </c>
      <c r="P15" s="51">
        <v>1000</v>
      </c>
      <c r="Q15" s="51">
        <v>1200</v>
      </c>
      <c r="R15" s="55">
        <f t="shared" si="7"/>
        <v>3087.87</v>
      </c>
      <c r="S15" s="51">
        <v>1029.29</v>
      </c>
      <c r="T15" s="51">
        <v>1029.29</v>
      </c>
      <c r="U15" s="50">
        <v>1029.29</v>
      </c>
      <c r="V15" s="57">
        <f t="shared" si="5"/>
        <v>9487.869999999999</v>
      </c>
    </row>
    <row r="16" spans="1:22" ht="15.75" x14ac:dyDescent="0.25">
      <c r="A16" s="7">
        <v>8</v>
      </c>
      <c r="B16" s="32" t="s">
        <v>54</v>
      </c>
      <c r="C16" s="32" t="s">
        <v>54</v>
      </c>
      <c r="D16" s="50" t="s">
        <v>78</v>
      </c>
      <c r="E16" s="58">
        <f t="shared" si="0"/>
        <v>103819.53</v>
      </c>
      <c r="F16" s="16">
        <v>34258.03</v>
      </c>
      <c r="G16" s="16">
        <v>34424.839999999997</v>
      </c>
      <c r="H16" s="16">
        <v>35136.660000000003</v>
      </c>
      <c r="I16" s="54">
        <f t="shared" si="1"/>
        <v>118605.12</v>
      </c>
      <c r="J16" s="16">
        <v>39355.360000000001</v>
      </c>
      <c r="K16" s="16">
        <v>39394.03</v>
      </c>
      <c r="L16" s="37">
        <v>39855.730000000003</v>
      </c>
      <c r="M16" s="16">
        <f t="shared" si="2"/>
        <v>222424.65</v>
      </c>
      <c r="N16" s="58">
        <f t="shared" si="6"/>
        <v>118845.51000000001</v>
      </c>
      <c r="O16" s="16">
        <v>38978.019999999997</v>
      </c>
      <c r="P16" s="16">
        <v>39063.39</v>
      </c>
      <c r="Q16" s="16">
        <v>40804.1</v>
      </c>
      <c r="R16" s="54">
        <f t="shared" si="7"/>
        <v>122597.7108714862</v>
      </c>
      <c r="S16" s="16">
        <v>41234.190871486193</v>
      </c>
      <c r="T16" s="16">
        <v>40681.760000000002</v>
      </c>
      <c r="U16" s="37">
        <v>40681.760000000002</v>
      </c>
      <c r="V16" s="57">
        <f t="shared" si="5"/>
        <v>463867.8708714862</v>
      </c>
    </row>
    <row r="17" spans="1:22" ht="15.75" customHeight="1" x14ac:dyDescent="0.25">
      <c r="A17" s="7">
        <v>9</v>
      </c>
      <c r="B17" s="32" t="s">
        <v>34</v>
      </c>
      <c r="C17" s="32" t="s">
        <v>34</v>
      </c>
      <c r="D17" s="50" t="s">
        <v>79</v>
      </c>
      <c r="E17" s="58">
        <f>F17+G17+H17</f>
        <v>229557.5</v>
      </c>
      <c r="F17" s="16">
        <v>75811.33</v>
      </c>
      <c r="G17" s="16">
        <v>83157.59</v>
      </c>
      <c r="H17" s="16">
        <v>70588.58</v>
      </c>
      <c r="I17" s="54">
        <f>J17+K17+L17</f>
        <v>304758.53999999998</v>
      </c>
      <c r="J17" s="16">
        <v>102830.42</v>
      </c>
      <c r="K17" s="16">
        <v>99110.7</v>
      </c>
      <c r="L17" s="37">
        <v>102817.42</v>
      </c>
      <c r="M17" s="16">
        <f>E17+I17</f>
        <v>534316.04</v>
      </c>
      <c r="N17" s="58">
        <f t="shared" si="6"/>
        <v>313392.33999999997</v>
      </c>
      <c r="O17" s="16">
        <v>102773.58</v>
      </c>
      <c r="P17" s="16">
        <v>102980.84</v>
      </c>
      <c r="Q17" s="16">
        <v>107637.92</v>
      </c>
      <c r="R17" s="54">
        <f>S17+T17+U17</f>
        <v>322872.86860041856</v>
      </c>
      <c r="S17" s="16">
        <v>108583.04860041858</v>
      </c>
      <c r="T17" s="16">
        <v>107144.91</v>
      </c>
      <c r="U17" s="37">
        <v>107144.91</v>
      </c>
      <c r="V17" s="57">
        <f t="shared" si="5"/>
        <v>1170581.2486004187</v>
      </c>
    </row>
    <row r="18" spans="1:22" ht="15.75" customHeight="1" x14ac:dyDescent="0.25">
      <c r="A18" s="7">
        <v>10</v>
      </c>
      <c r="B18" s="32" t="s">
        <v>58</v>
      </c>
      <c r="C18" s="32" t="s">
        <v>58</v>
      </c>
      <c r="D18" s="50" t="s">
        <v>79</v>
      </c>
      <c r="E18" s="58">
        <f>F18+G18+H18</f>
        <v>12155.69</v>
      </c>
      <c r="F18" s="16">
        <v>4010.72</v>
      </c>
      <c r="G18" s="16">
        <v>4029.96</v>
      </c>
      <c r="H18" s="16">
        <v>4115.01</v>
      </c>
      <c r="I18" s="54">
        <f>J18+K18+L18</f>
        <v>8129.68</v>
      </c>
      <c r="J18" s="16">
        <v>2169.6799999999998</v>
      </c>
      <c r="K18" s="16">
        <v>3800</v>
      </c>
      <c r="L18" s="37">
        <v>2160</v>
      </c>
      <c r="M18" s="16">
        <f>E18+I18</f>
        <v>20285.370000000003</v>
      </c>
      <c r="N18" s="58">
        <f t="shared" si="6"/>
        <v>10720</v>
      </c>
      <c r="O18" s="16">
        <v>4080</v>
      </c>
      <c r="P18" s="16">
        <v>3880</v>
      </c>
      <c r="Q18" s="16">
        <v>2760</v>
      </c>
      <c r="R18" s="54">
        <f>S18+T18+U18</f>
        <v>7735.68</v>
      </c>
      <c r="S18" s="16">
        <v>3499.08</v>
      </c>
      <c r="T18" s="16">
        <v>2118.3000000000002</v>
      </c>
      <c r="U18" s="37">
        <v>2118.3000000000002</v>
      </c>
      <c r="V18" s="57">
        <f t="shared" si="5"/>
        <v>38741.050000000003</v>
      </c>
    </row>
    <row r="19" spans="1:22" ht="15.75" customHeight="1" x14ac:dyDescent="0.25">
      <c r="A19" s="7">
        <v>11</v>
      </c>
      <c r="B19" s="32" t="s">
        <v>9</v>
      </c>
      <c r="C19" s="32" t="s">
        <v>9</v>
      </c>
      <c r="D19" s="50" t="s">
        <v>80</v>
      </c>
      <c r="E19" s="58">
        <f t="shared" si="0"/>
        <v>79215.460000000006</v>
      </c>
      <c r="F19" s="16">
        <v>25517.4</v>
      </c>
      <c r="G19" s="16">
        <v>26672.04</v>
      </c>
      <c r="H19" s="16">
        <v>27026.02</v>
      </c>
      <c r="I19" s="54">
        <f t="shared" si="1"/>
        <v>79297.89</v>
      </c>
      <c r="J19" s="16">
        <v>26442.37</v>
      </c>
      <c r="K19" s="16">
        <v>26442.2</v>
      </c>
      <c r="L19" s="37">
        <v>26413.32</v>
      </c>
      <c r="M19" s="16">
        <f t="shared" si="2"/>
        <v>158513.35</v>
      </c>
      <c r="N19" s="58">
        <f t="shared" si="6"/>
        <v>79235.94</v>
      </c>
      <c r="O19" s="16">
        <v>26416.2</v>
      </c>
      <c r="P19" s="16">
        <v>26463.83</v>
      </c>
      <c r="Q19" s="16">
        <v>26355.91</v>
      </c>
      <c r="R19" s="54">
        <f t="shared" ref="R19:R21" si="8">S19+T19+U19</f>
        <v>82582.476610332131</v>
      </c>
      <c r="S19" s="16">
        <v>27527.496610332128</v>
      </c>
      <c r="T19" s="16">
        <v>27527.49</v>
      </c>
      <c r="U19" s="37">
        <v>27527.49</v>
      </c>
      <c r="V19" s="57">
        <f t="shared" si="5"/>
        <v>320331.76661033218</v>
      </c>
    </row>
    <row r="20" spans="1:22" ht="15.75" customHeight="1" x14ac:dyDescent="0.25">
      <c r="A20" s="7">
        <v>12</v>
      </c>
      <c r="B20" s="32" t="s">
        <v>59</v>
      </c>
      <c r="C20" s="32" t="s">
        <v>59</v>
      </c>
      <c r="D20" s="50" t="s">
        <v>80</v>
      </c>
      <c r="E20" s="58">
        <f t="shared" si="0"/>
        <v>2485.7600000000002</v>
      </c>
      <c r="F20" s="17">
        <v>1047.8800000000001</v>
      </c>
      <c r="G20" s="17">
        <v>1047.8800000000001</v>
      </c>
      <c r="H20" s="17">
        <v>390</v>
      </c>
      <c r="I20" s="54">
        <f t="shared" si="1"/>
        <v>1345.8</v>
      </c>
      <c r="J20" s="17">
        <v>395.8</v>
      </c>
      <c r="K20" s="17">
        <v>750</v>
      </c>
      <c r="L20" s="40">
        <v>200</v>
      </c>
      <c r="M20" s="16">
        <f t="shared" si="2"/>
        <v>3831.5600000000004</v>
      </c>
      <c r="N20" s="58">
        <f t="shared" si="6"/>
        <v>1700</v>
      </c>
      <c r="O20" s="17">
        <v>320</v>
      </c>
      <c r="P20" s="17">
        <v>920</v>
      </c>
      <c r="Q20" s="17">
        <v>460</v>
      </c>
      <c r="R20" s="54">
        <f t="shared" si="8"/>
        <v>5014.68</v>
      </c>
      <c r="S20" s="17">
        <v>1671.13</v>
      </c>
      <c r="T20" s="17">
        <v>1671.13</v>
      </c>
      <c r="U20" s="40">
        <v>1672.42</v>
      </c>
      <c r="V20" s="57">
        <f t="shared" si="5"/>
        <v>10546.240000000002</v>
      </c>
    </row>
    <row r="21" spans="1:22" ht="16.5" customHeight="1" thickBot="1" x14ac:dyDescent="0.3">
      <c r="A21" s="7">
        <v>13</v>
      </c>
      <c r="B21" s="32" t="s">
        <v>39</v>
      </c>
      <c r="C21" s="32" t="s">
        <v>39</v>
      </c>
      <c r="D21" s="50" t="s">
        <v>81</v>
      </c>
      <c r="E21" s="62">
        <f t="shared" si="0"/>
        <v>76737.03</v>
      </c>
      <c r="F21" s="17">
        <v>25322.15</v>
      </c>
      <c r="G21" s="17">
        <v>25439.17</v>
      </c>
      <c r="H21" s="17">
        <v>25975.71</v>
      </c>
      <c r="I21" s="56">
        <f t="shared" si="1"/>
        <v>91003.25</v>
      </c>
      <c r="J21" s="17">
        <v>30421.61</v>
      </c>
      <c r="K21" s="17">
        <v>30359.68</v>
      </c>
      <c r="L21" s="39">
        <v>30221.96</v>
      </c>
      <c r="M21" s="38">
        <f t="shared" si="2"/>
        <v>167740.28</v>
      </c>
      <c r="N21" s="60">
        <f t="shared" si="6"/>
        <v>90789.72</v>
      </c>
      <c r="O21" s="17">
        <v>30164.02</v>
      </c>
      <c r="P21" s="17">
        <v>30294.58</v>
      </c>
      <c r="Q21" s="17">
        <v>30331.119999999999</v>
      </c>
      <c r="R21" s="56">
        <f t="shared" si="8"/>
        <v>94559.461494306976</v>
      </c>
      <c r="S21" s="17">
        <v>31519.821494306965</v>
      </c>
      <c r="T21" s="17">
        <v>31519.82</v>
      </c>
      <c r="U21" s="39">
        <v>31519.82</v>
      </c>
      <c r="V21" s="57">
        <f t="shared" si="5"/>
        <v>353089.46149430698</v>
      </c>
    </row>
    <row r="22" spans="1:22" ht="16.5" customHeight="1" thickBot="1" x14ac:dyDescent="0.3">
      <c r="A22" s="8"/>
      <c r="B22" s="33" t="s">
        <v>25</v>
      </c>
      <c r="C22" s="33" t="s">
        <v>25</v>
      </c>
      <c r="D22" s="47"/>
      <c r="E22" s="9">
        <f>SUM(E8:E21)</f>
        <v>1030625.8999999999</v>
      </c>
      <c r="F22" s="9">
        <f t="shared" ref="F22:L22" si="9">SUM(F8:F21)</f>
        <v>342776.28</v>
      </c>
      <c r="G22" s="9">
        <f t="shared" si="9"/>
        <v>352642.35999999993</v>
      </c>
      <c r="H22" s="9">
        <f t="shared" si="9"/>
        <v>335207.26000000007</v>
      </c>
      <c r="I22" s="18">
        <f t="shared" si="9"/>
        <v>1147947.1800000002</v>
      </c>
      <c r="J22" s="18">
        <f t="shared" si="9"/>
        <v>381413.93999999994</v>
      </c>
      <c r="K22" s="18">
        <f t="shared" si="9"/>
        <v>378857.55</v>
      </c>
      <c r="L22" s="18">
        <f t="shared" si="9"/>
        <v>387675.69000000006</v>
      </c>
      <c r="M22" s="9">
        <f>SUM(M8:M21)</f>
        <v>2178573.08</v>
      </c>
      <c r="N22" s="9">
        <f>SUM(N8:N21)</f>
        <v>1145877.32</v>
      </c>
      <c r="O22" s="9">
        <f>SUM(O8:O21)</f>
        <v>383082.65</v>
      </c>
      <c r="P22" s="9">
        <f>SUM(P8:P21)</f>
        <v>366867.83999999997</v>
      </c>
      <c r="Q22" s="9">
        <f>SUM(Q8:Q21)</f>
        <v>395926.82999999996</v>
      </c>
      <c r="R22" s="18">
        <f>SUM(R8:R21)</f>
        <v>1125189.5899691361</v>
      </c>
      <c r="S22" s="18">
        <f>SUM(S8:S21)</f>
        <v>378221.43996913609</v>
      </c>
      <c r="T22" s="18">
        <f>SUM(T8:T21)</f>
        <v>373483.43</v>
      </c>
      <c r="U22" s="18">
        <f>SUM(U8:U21)</f>
        <v>373484.72</v>
      </c>
      <c r="V22" s="57">
        <f t="shared" si="5"/>
        <v>4449639.9899691362</v>
      </c>
    </row>
    <row r="23" spans="1:22" ht="15.75" x14ac:dyDescent="0.25">
      <c r="A23" s="19">
        <v>1</v>
      </c>
      <c r="B23" s="34" t="s">
        <v>35</v>
      </c>
      <c r="C23" s="34" t="s">
        <v>35</v>
      </c>
      <c r="D23" s="50" t="s">
        <v>82</v>
      </c>
      <c r="E23" s="59">
        <f>F23+G23+H23</f>
        <v>1980</v>
      </c>
      <c r="F23" s="24">
        <v>810</v>
      </c>
      <c r="G23" s="24">
        <v>690</v>
      </c>
      <c r="H23" s="24">
        <v>480</v>
      </c>
      <c r="I23" s="57">
        <f>J23+K23+L23</f>
        <v>0</v>
      </c>
      <c r="J23" s="24"/>
      <c r="K23" s="24"/>
      <c r="L23" s="36"/>
      <c r="M23" s="24">
        <f>E23+I23</f>
        <v>1980</v>
      </c>
      <c r="N23" s="20"/>
      <c r="O23" s="24"/>
      <c r="P23" s="24"/>
      <c r="Q23" s="24"/>
      <c r="R23" s="24"/>
      <c r="S23" s="24">
        <v>0</v>
      </c>
      <c r="T23" s="24"/>
      <c r="U23" s="36"/>
      <c r="V23" s="57">
        <f t="shared" si="5"/>
        <v>1980</v>
      </c>
    </row>
    <row r="24" spans="1:22" ht="15.75" x14ac:dyDescent="0.25">
      <c r="A24" s="19">
        <v>2</v>
      </c>
      <c r="B24" s="35" t="s">
        <v>37</v>
      </c>
      <c r="C24" s="35" t="s">
        <v>37</v>
      </c>
      <c r="D24" s="50" t="s">
        <v>83</v>
      </c>
      <c r="E24" s="62">
        <f>F24+G24+H24</f>
        <v>6780</v>
      </c>
      <c r="F24" s="17">
        <v>2280</v>
      </c>
      <c r="G24" s="17">
        <v>2220</v>
      </c>
      <c r="H24" s="17">
        <v>2280</v>
      </c>
      <c r="I24" s="56">
        <f>J24+K24+L24</f>
        <v>10800</v>
      </c>
      <c r="J24" s="24">
        <v>3060</v>
      </c>
      <c r="K24" s="24">
        <v>3840</v>
      </c>
      <c r="L24" s="36">
        <v>3900</v>
      </c>
      <c r="M24" s="17">
        <f>E24+I24</f>
        <v>17580</v>
      </c>
      <c r="N24" s="58">
        <f t="shared" ref="N24:N25" si="10">SUM(O24:Q24)</f>
        <v>3600</v>
      </c>
      <c r="O24" s="17">
        <v>3600</v>
      </c>
      <c r="P24" s="17">
        <v>0</v>
      </c>
      <c r="Q24" s="17"/>
      <c r="R24" s="56">
        <f>S24+T24+U24</f>
        <v>11610.48</v>
      </c>
      <c r="S24" s="17">
        <v>3847.91</v>
      </c>
      <c r="T24" s="17">
        <v>3847.91</v>
      </c>
      <c r="U24" s="36">
        <v>3914.66</v>
      </c>
      <c r="V24" s="57">
        <f t="shared" si="5"/>
        <v>32790.479999999996</v>
      </c>
    </row>
    <row r="25" spans="1:22" ht="16.5" thickBot="1" x14ac:dyDescent="0.3">
      <c r="A25" s="7">
        <v>3</v>
      </c>
      <c r="B25" s="32" t="s">
        <v>36</v>
      </c>
      <c r="C25" s="32" t="s">
        <v>36</v>
      </c>
      <c r="D25" s="50" t="s">
        <v>84</v>
      </c>
      <c r="E25" s="58">
        <f>F25+G25+H25</f>
        <v>12180</v>
      </c>
      <c r="F25" s="16">
        <v>3660</v>
      </c>
      <c r="G25" s="16">
        <v>3960</v>
      </c>
      <c r="H25" s="16">
        <v>4560</v>
      </c>
      <c r="I25" s="54">
        <f>J25+K25+L25</f>
        <v>14400</v>
      </c>
      <c r="J25" s="17">
        <v>4560</v>
      </c>
      <c r="K25" s="17">
        <v>6000</v>
      </c>
      <c r="L25" s="36">
        <v>3840</v>
      </c>
      <c r="M25" s="16">
        <f>E25+I25</f>
        <v>26580</v>
      </c>
      <c r="N25" s="60">
        <f t="shared" si="10"/>
        <v>13680</v>
      </c>
      <c r="O25" s="16">
        <v>4140</v>
      </c>
      <c r="P25" s="16">
        <v>5100</v>
      </c>
      <c r="Q25" s="16">
        <v>4440</v>
      </c>
      <c r="R25" s="54">
        <f>S25+T25+U25</f>
        <v>19065.113839999998</v>
      </c>
      <c r="S25" s="16">
        <v>6362.8938399999997</v>
      </c>
      <c r="T25" s="16">
        <v>6362.9</v>
      </c>
      <c r="U25" s="36">
        <v>6339.32</v>
      </c>
      <c r="V25" s="57">
        <f t="shared" si="5"/>
        <v>59325.113839999998</v>
      </c>
    </row>
    <row r="26" spans="1:22" ht="16.5" thickBot="1" x14ac:dyDescent="0.3">
      <c r="A26" s="21"/>
      <c r="B26" s="33" t="s">
        <v>27</v>
      </c>
      <c r="C26" s="33" t="s">
        <v>27</v>
      </c>
      <c r="D26" s="22"/>
      <c r="E26" s="9">
        <f>SUM(E23:E25)</f>
        <v>20940</v>
      </c>
      <c r="F26" s="9">
        <f t="shared" ref="F26:L26" si="11">SUM(F23:F25)</f>
        <v>6750</v>
      </c>
      <c r="G26" s="9">
        <f t="shared" si="11"/>
        <v>6870</v>
      </c>
      <c r="H26" s="9">
        <f t="shared" si="11"/>
        <v>7320</v>
      </c>
      <c r="I26" s="18">
        <f t="shared" si="11"/>
        <v>25200</v>
      </c>
      <c r="J26" s="18">
        <f t="shared" si="11"/>
        <v>7620</v>
      </c>
      <c r="K26" s="18">
        <f t="shared" si="11"/>
        <v>9840</v>
      </c>
      <c r="L26" s="18">
        <f t="shared" si="11"/>
        <v>7740</v>
      </c>
      <c r="M26" s="9">
        <f>SUM(M23:M25)</f>
        <v>46140</v>
      </c>
      <c r="N26" s="9">
        <f>SUM(N23:N25)</f>
        <v>17280</v>
      </c>
      <c r="O26" s="9">
        <f t="shared" ref="O26:U26" si="12">SUM(O23:O25)</f>
        <v>7740</v>
      </c>
      <c r="P26" s="9">
        <f t="shared" si="12"/>
        <v>5100</v>
      </c>
      <c r="Q26" s="9">
        <f t="shared" si="12"/>
        <v>4440</v>
      </c>
      <c r="R26" s="18">
        <f t="shared" si="12"/>
        <v>30675.593839999998</v>
      </c>
      <c r="S26" s="18">
        <f t="shared" si="12"/>
        <v>10210.80384</v>
      </c>
      <c r="T26" s="18">
        <f t="shared" si="12"/>
        <v>10210.81</v>
      </c>
      <c r="U26" s="18">
        <f t="shared" si="12"/>
        <v>10253.98</v>
      </c>
      <c r="V26" s="57">
        <f t="shared" si="5"/>
        <v>94095.593840000001</v>
      </c>
    </row>
    <row r="27" spans="1:22" ht="15.75" x14ac:dyDescent="0.25">
      <c r="A27" s="45">
        <v>1</v>
      </c>
      <c r="B27" s="41"/>
      <c r="C27" s="41"/>
      <c r="D27" s="46"/>
      <c r="E27" s="42">
        <f t="shared" ref="E27:E31" si="13">F27+G27+H27</f>
        <v>0</v>
      </c>
      <c r="F27" s="43"/>
      <c r="G27" s="43"/>
      <c r="H27" s="43"/>
      <c r="I27" s="43">
        <f t="shared" ref="I27:I45" si="14">J27+K27+L27</f>
        <v>0</v>
      </c>
      <c r="J27" s="43"/>
      <c r="K27" s="43"/>
      <c r="L27" s="44"/>
      <c r="M27" s="43">
        <f t="shared" si="2"/>
        <v>0</v>
      </c>
      <c r="N27" s="42">
        <f t="shared" ref="N27" si="15">O27+P27+Q27</f>
        <v>0</v>
      </c>
      <c r="O27" s="43"/>
      <c r="P27" s="43"/>
      <c r="Q27" s="43"/>
      <c r="R27" s="43">
        <f t="shared" ref="R27:R31" si="16">S27+T27+U27</f>
        <v>0</v>
      </c>
      <c r="S27" s="43"/>
      <c r="T27" s="43"/>
      <c r="U27" s="44"/>
      <c r="V27" s="43"/>
    </row>
    <row r="28" spans="1:22" ht="15.75" x14ac:dyDescent="0.25">
      <c r="A28" s="45">
        <v>2</v>
      </c>
      <c r="B28" s="32" t="s">
        <v>38</v>
      </c>
      <c r="C28" s="32" t="s">
        <v>38</v>
      </c>
      <c r="D28" s="50" t="s">
        <v>85</v>
      </c>
      <c r="E28" s="58">
        <f t="shared" si="13"/>
        <v>74400</v>
      </c>
      <c r="F28" s="16">
        <v>23600</v>
      </c>
      <c r="G28" s="16">
        <v>26000</v>
      </c>
      <c r="H28" s="16">
        <v>24800</v>
      </c>
      <c r="I28" s="54">
        <f t="shared" si="14"/>
        <v>104100</v>
      </c>
      <c r="J28" s="16">
        <v>29400</v>
      </c>
      <c r="K28" s="16">
        <v>40800</v>
      </c>
      <c r="L28" s="36">
        <v>33900</v>
      </c>
      <c r="M28" s="16">
        <f t="shared" si="2"/>
        <v>178500</v>
      </c>
      <c r="N28" s="58">
        <f t="shared" ref="N28:N35" si="17">SUM(O28:Q28)</f>
        <v>109250</v>
      </c>
      <c r="O28" s="16">
        <v>35200</v>
      </c>
      <c r="P28" s="16">
        <v>38400</v>
      </c>
      <c r="Q28" s="16">
        <v>35650</v>
      </c>
      <c r="R28" s="54">
        <f t="shared" si="16"/>
        <v>87834.42</v>
      </c>
      <c r="S28" s="16">
        <v>35303.760000000002</v>
      </c>
      <c r="T28" s="16">
        <v>26277.96</v>
      </c>
      <c r="U28" s="36">
        <v>26252.7</v>
      </c>
      <c r="V28" s="57">
        <f t="shared" si="5"/>
        <v>375584.42</v>
      </c>
    </row>
    <row r="29" spans="1:22" ht="15.75" x14ac:dyDescent="0.25">
      <c r="A29" s="45">
        <v>3</v>
      </c>
      <c r="B29" s="52" t="s">
        <v>56</v>
      </c>
      <c r="C29" s="52" t="s">
        <v>56</v>
      </c>
      <c r="D29" s="50" t="s">
        <v>99</v>
      </c>
      <c r="E29" s="61">
        <f t="shared" si="13"/>
        <v>0</v>
      </c>
      <c r="F29" s="51"/>
      <c r="G29" s="51"/>
      <c r="H29" s="51"/>
      <c r="I29" s="55">
        <f t="shared" si="14"/>
        <v>18900</v>
      </c>
      <c r="J29" s="51">
        <v>1800</v>
      </c>
      <c r="K29" s="51">
        <v>8550</v>
      </c>
      <c r="L29" s="53">
        <v>8550</v>
      </c>
      <c r="M29" s="51">
        <f t="shared" si="2"/>
        <v>18900</v>
      </c>
      <c r="N29" s="58">
        <f t="shared" si="17"/>
        <v>15300</v>
      </c>
      <c r="O29" s="51">
        <v>11250</v>
      </c>
      <c r="P29" s="51">
        <v>3150</v>
      </c>
      <c r="Q29" s="51">
        <v>900</v>
      </c>
      <c r="R29" s="55">
        <f t="shared" si="16"/>
        <v>35227.939639999997</v>
      </c>
      <c r="S29" s="51">
        <v>11743.019639999999</v>
      </c>
      <c r="T29" s="51">
        <v>11743.02</v>
      </c>
      <c r="U29" s="53">
        <v>11741.9</v>
      </c>
      <c r="V29" s="57">
        <f t="shared" si="5"/>
        <v>69427.939639999997</v>
      </c>
    </row>
    <row r="30" spans="1:22" ht="15.75" x14ac:dyDescent="0.25">
      <c r="A30" s="45">
        <v>4</v>
      </c>
      <c r="B30" s="32" t="s">
        <v>55</v>
      </c>
      <c r="C30" s="32" t="s">
        <v>55</v>
      </c>
      <c r="D30" s="50" t="s">
        <v>86</v>
      </c>
      <c r="E30" s="58">
        <f t="shared" si="13"/>
        <v>98050</v>
      </c>
      <c r="F30" s="16">
        <v>30900</v>
      </c>
      <c r="G30" s="16">
        <v>34400</v>
      </c>
      <c r="H30" s="16">
        <v>32750</v>
      </c>
      <c r="I30" s="54">
        <f t="shared" si="14"/>
        <v>153150</v>
      </c>
      <c r="J30" s="16">
        <v>44200</v>
      </c>
      <c r="K30" s="16">
        <v>59200</v>
      </c>
      <c r="L30" s="36">
        <v>49750</v>
      </c>
      <c r="M30" s="16">
        <f t="shared" si="2"/>
        <v>251200</v>
      </c>
      <c r="N30" s="58">
        <f t="shared" si="17"/>
        <v>161050</v>
      </c>
      <c r="O30" s="16">
        <v>51700</v>
      </c>
      <c r="P30" s="16">
        <v>56100</v>
      </c>
      <c r="Q30" s="16">
        <v>53250</v>
      </c>
      <c r="R30" s="54">
        <f t="shared" si="16"/>
        <v>132166.72</v>
      </c>
      <c r="S30" s="16">
        <v>52937.34</v>
      </c>
      <c r="T30" s="16">
        <v>39645.089999999997</v>
      </c>
      <c r="U30" s="36">
        <v>39584.29</v>
      </c>
      <c r="V30" s="57">
        <f t="shared" si="5"/>
        <v>544416.72</v>
      </c>
    </row>
    <row r="31" spans="1:22" ht="15.75" x14ac:dyDescent="0.25">
      <c r="A31" s="45">
        <v>5</v>
      </c>
      <c r="B31" s="45" t="s">
        <v>43</v>
      </c>
      <c r="C31" s="45" t="s">
        <v>43</v>
      </c>
      <c r="D31" s="50" t="s">
        <v>87</v>
      </c>
      <c r="E31" s="58">
        <f t="shared" si="13"/>
        <v>54705</v>
      </c>
      <c r="F31" s="16">
        <v>17355</v>
      </c>
      <c r="G31" s="16">
        <v>19040</v>
      </c>
      <c r="H31" s="16">
        <v>18310</v>
      </c>
      <c r="I31" s="54">
        <f t="shared" si="14"/>
        <v>83660</v>
      </c>
      <c r="J31" s="16">
        <v>26025</v>
      </c>
      <c r="K31" s="16">
        <v>33675</v>
      </c>
      <c r="L31" s="36">
        <v>23960</v>
      </c>
      <c r="M31" s="16">
        <f t="shared" si="2"/>
        <v>138365</v>
      </c>
      <c r="N31" s="58">
        <f t="shared" si="17"/>
        <v>94050</v>
      </c>
      <c r="O31" s="16">
        <v>30220</v>
      </c>
      <c r="P31" s="16">
        <v>32680</v>
      </c>
      <c r="Q31" s="16">
        <v>31150</v>
      </c>
      <c r="R31" s="54">
        <f t="shared" si="16"/>
        <v>78130.850000000006</v>
      </c>
      <c r="S31" s="16">
        <v>31050.44</v>
      </c>
      <c r="T31" s="16">
        <v>23532.41</v>
      </c>
      <c r="U31" s="36">
        <v>23548</v>
      </c>
      <c r="V31" s="57">
        <f t="shared" si="5"/>
        <v>310545.84999999998</v>
      </c>
    </row>
    <row r="32" spans="1:22" ht="21.75" customHeight="1" x14ac:dyDescent="0.25">
      <c r="A32" s="45">
        <v>6</v>
      </c>
      <c r="B32" s="32" t="s">
        <v>34</v>
      </c>
      <c r="C32" s="32" t="s">
        <v>34</v>
      </c>
      <c r="D32" s="50" t="s">
        <v>79</v>
      </c>
      <c r="E32" s="54">
        <f>SUM(F32:H32)</f>
        <v>147012</v>
      </c>
      <c r="F32" s="16">
        <v>46057</v>
      </c>
      <c r="G32" s="16">
        <v>51052</v>
      </c>
      <c r="H32" s="16">
        <v>49903</v>
      </c>
      <c r="I32" s="54">
        <f>J32+K32+L32</f>
        <v>128903</v>
      </c>
      <c r="J32" s="16">
        <v>39420</v>
      </c>
      <c r="K32" s="16">
        <v>49583</v>
      </c>
      <c r="L32" s="36">
        <v>39900</v>
      </c>
      <c r="M32" s="16">
        <f>E32+I32</f>
        <v>275915</v>
      </c>
      <c r="N32" s="58">
        <f t="shared" si="17"/>
        <v>129164</v>
      </c>
      <c r="O32" s="16">
        <v>45478</v>
      </c>
      <c r="P32" s="16">
        <v>43552</v>
      </c>
      <c r="Q32" s="16">
        <v>40134</v>
      </c>
      <c r="R32" s="54">
        <f>S32+T32+U32</f>
        <v>136444.84</v>
      </c>
      <c r="S32" s="16">
        <v>45408</v>
      </c>
      <c r="T32" s="16">
        <v>45408</v>
      </c>
      <c r="U32" s="36">
        <v>45628.84</v>
      </c>
      <c r="V32" s="57">
        <f t="shared" si="5"/>
        <v>541523.84</v>
      </c>
    </row>
    <row r="33" spans="1:22" ht="15.75" x14ac:dyDescent="0.25">
      <c r="A33" s="45">
        <v>7</v>
      </c>
      <c r="B33" s="32" t="s">
        <v>10</v>
      </c>
      <c r="C33" s="32" t="s">
        <v>10</v>
      </c>
      <c r="D33" s="50" t="s">
        <v>80</v>
      </c>
      <c r="E33" s="58">
        <f>F33+G33+H33</f>
        <v>67065</v>
      </c>
      <c r="F33" s="16">
        <v>21335</v>
      </c>
      <c r="G33" s="16">
        <v>23320</v>
      </c>
      <c r="H33" s="16">
        <v>22410</v>
      </c>
      <c r="I33" s="54">
        <f>J33+K33+L33</f>
        <v>85038</v>
      </c>
      <c r="J33" s="16">
        <v>27158</v>
      </c>
      <c r="K33" s="16">
        <v>28880</v>
      </c>
      <c r="L33" s="36">
        <v>29000</v>
      </c>
      <c r="M33" s="16">
        <f>E33+I33</f>
        <v>152103</v>
      </c>
      <c r="N33" s="58">
        <f t="shared" si="17"/>
        <v>82124</v>
      </c>
      <c r="O33" s="16">
        <v>23347</v>
      </c>
      <c r="P33" s="16">
        <v>29001</v>
      </c>
      <c r="Q33" s="16">
        <v>29776</v>
      </c>
      <c r="R33" s="54">
        <f>S33+T33+U33</f>
        <v>84827.428079999998</v>
      </c>
      <c r="S33" s="16">
        <v>28291.108079999998</v>
      </c>
      <c r="T33" s="16">
        <v>28291.64</v>
      </c>
      <c r="U33" s="36">
        <v>28244.68</v>
      </c>
      <c r="V33" s="57">
        <f t="shared" si="5"/>
        <v>319054.42807999998</v>
      </c>
    </row>
    <row r="34" spans="1:22" ht="15.75" x14ac:dyDescent="0.25">
      <c r="A34" s="45">
        <v>8</v>
      </c>
      <c r="B34" s="32" t="s">
        <v>40</v>
      </c>
      <c r="C34" s="32" t="s">
        <v>40</v>
      </c>
      <c r="D34" s="50" t="s">
        <v>81</v>
      </c>
      <c r="E34" s="58">
        <f>F34+G34+H34</f>
        <v>24033</v>
      </c>
      <c r="F34" s="16">
        <v>7802</v>
      </c>
      <c r="G34" s="16">
        <v>8307</v>
      </c>
      <c r="H34" s="16">
        <v>7924</v>
      </c>
      <c r="I34" s="54">
        <f>J34+K34+L34</f>
        <v>27489</v>
      </c>
      <c r="J34" s="16">
        <v>10273</v>
      </c>
      <c r="K34" s="16">
        <v>10248</v>
      </c>
      <c r="L34" s="36">
        <v>6968</v>
      </c>
      <c r="M34" s="16">
        <f>E34+I34</f>
        <v>51522</v>
      </c>
      <c r="N34" s="58">
        <f t="shared" si="17"/>
        <v>31041</v>
      </c>
      <c r="O34" s="16">
        <v>10335</v>
      </c>
      <c r="P34" s="16">
        <v>10357</v>
      </c>
      <c r="Q34" s="16">
        <v>10349</v>
      </c>
      <c r="R34" s="54">
        <f>S34+T34+U34</f>
        <v>30465.230039999999</v>
      </c>
      <c r="S34" s="16">
        <v>10142.000039999999</v>
      </c>
      <c r="T34" s="16">
        <v>10142</v>
      </c>
      <c r="U34" s="36">
        <v>10181.23</v>
      </c>
      <c r="V34" s="57">
        <f t="shared" si="5"/>
        <v>113028.23003999999</v>
      </c>
    </row>
    <row r="35" spans="1:22" ht="16.5" thickBot="1" x14ac:dyDescent="0.3">
      <c r="A35" s="45">
        <v>9</v>
      </c>
      <c r="B35" s="35" t="s">
        <v>11</v>
      </c>
      <c r="C35" s="35" t="s">
        <v>11</v>
      </c>
      <c r="D35" s="50" t="s">
        <v>88</v>
      </c>
      <c r="E35" s="62">
        <f>F35+G35+H35</f>
        <v>18400</v>
      </c>
      <c r="F35" s="17">
        <v>6144</v>
      </c>
      <c r="G35" s="17">
        <v>5408</v>
      </c>
      <c r="H35" s="17">
        <v>6848</v>
      </c>
      <c r="I35" s="56">
        <f>J35+K35+L35</f>
        <v>18016</v>
      </c>
      <c r="J35" s="17">
        <v>5984</v>
      </c>
      <c r="K35" s="17">
        <v>4992</v>
      </c>
      <c r="L35" s="36">
        <v>7040</v>
      </c>
      <c r="M35" s="17">
        <f>E35+I35</f>
        <v>36416</v>
      </c>
      <c r="N35" s="60">
        <f t="shared" si="17"/>
        <v>16288</v>
      </c>
      <c r="O35" s="17">
        <v>5152</v>
      </c>
      <c r="P35" s="17">
        <v>6176</v>
      </c>
      <c r="Q35" s="17">
        <v>4960</v>
      </c>
      <c r="R35" s="56">
        <f>S35+T35+U35</f>
        <v>31253.119679999996</v>
      </c>
      <c r="S35" s="17">
        <v>10436.399679999999</v>
      </c>
      <c r="T35" s="17">
        <v>10436.4</v>
      </c>
      <c r="U35" s="36">
        <v>10380.32</v>
      </c>
      <c r="V35" s="57">
        <f t="shared" si="5"/>
        <v>83957.119680000003</v>
      </c>
    </row>
    <row r="36" spans="1:22" ht="16.5" thickBot="1" x14ac:dyDescent="0.3">
      <c r="A36" s="21"/>
      <c r="B36" s="33" t="s">
        <v>29</v>
      </c>
      <c r="C36" s="33" t="s">
        <v>29</v>
      </c>
      <c r="D36" s="48"/>
      <c r="E36" s="9">
        <f>SUM(E27:E35)</f>
        <v>483665</v>
      </c>
      <c r="F36" s="9">
        <f t="shared" ref="F36:L36" si="18">SUM(F27:F35)</f>
        <v>153193</v>
      </c>
      <c r="G36" s="9">
        <f t="shared" si="18"/>
        <v>167527</v>
      </c>
      <c r="H36" s="9">
        <f t="shared" si="18"/>
        <v>162945</v>
      </c>
      <c r="I36" s="9">
        <f t="shared" si="18"/>
        <v>619256</v>
      </c>
      <c r="J36" s="9">
        <f t="shared" si="18"/>
        <v>184260</v>
      </c>
      <c r="K36" s="9">
        <f t="shared" si="18"/>
        <v>235928</v>
      </c>
      <c r="L36" s="9">
        <f t="shared" si="18"/>
        <v>199068</v>
      </c>
      <c r="M36" s="9">
        <f>SUM(M27:M35)</f>
        <v>1102921</v>
      </c>
      <c r="N36" s="9">
        <f>SUM(N27:N35)</f>
        <v>638267</v>
      </c>
      <c r="O36" s="9">
        <f t="shared" ref="O36:U36" si="19">SUM(O27:O35)</f>
        <v>212682</v>
      </c>
      <c r="P36" s="9">
        <f t="shared" si="19"/>
        <v>219416</v>
      </c>
      <c r="Q36" s="9">
        <f t="shared" si="19"/>
        <v>206169</v>
      </c>
      <c r="R36" s="9">
        <f t="shared" si="19"/>
        <v>616350.54743999999</v>
      </c>
      <c r="S36" s="9">
        <f t="shared" si="19"/>
        <v>225312.06743999998</v>
      </c>
      <c r="T36" s="9">
        <f t="shared" si="19"/>
        <v>195476.52</v>
      </c>
      <c r="U36" s="9">
        <f t="shared" si="19"/>
        <v>195561.96</v>
      </c>
      <c r="V36" s="57">
        <f t="shared" si="5"/>
        <v>2357538.5474399999</v>
      </c>
    </row>
    <row r="37" spans="1:22" ht="15.75" x14ac:dyDescent="0.25">
      <c r="A37" s="19">
        <v>1</v>
      </c>
      <c r="B37" s="34" t="s">
        <v>13</v>
      </c>
      <c r="C37" s="34" t="s">
        <v>13</v>
      </c>
      <c r="D37" s="50" t="s">
        <v>89</v>
      </c>
      <c r="E37" s="59">
        <f t="shared" ref="E37:E44" si="20">F37+G37+H37</f>
        <v>5400</v>
      </c>
      <c r="F37" s="24">
        <v>1800</v>
      </c>
      <c r="G37" s="24">
        <v>1800</v>
      </c>
      <c r="H37" s="24">
        <v>1800</v>
      </c>
      <c r="I37" s="57">
        <f t="shared" si="14"/>
        <v>6300</v>
      </c>
      <c r="J37" s="24">
        <v>2100</v>
      </c>
      <c r="K37" s="24">
        <v>2100</v>
      </c>
      <c r="L37" s="36">
        <v>2100</v>
      </c>
      <c r="M37" s="24">
        <f t="shared" si="2"/>
        <v>11700</v>
      </c>
      <c r="N37" s="59">
        <f t="shared" ref="N37:N44" si="21">SUM(O37:Q37)</f>
        <v>6300</v>
      </c>
      <c r="O37" s="24">
        <v>2100</v>
      </c>
      <c r="P37" s="24">
        <v>2100</v>
      </c>
      <c r="Q37" s="24">
        <v>2100</v>
      </c>
      <c r="R37" s="57">
        <f t="shared" ref="R37:R39" si="22">S37+T37+U37</f>
        <v>6130.4851999999992</v>
      </c>
      <c r="S37" s="24">
        <v>2058.6651999999999</v>
      </c>
      <c r="T37" s="24">
        <v>2058.67</v>
      </c>
      <c r="U37" s="36">
        <v>2013.15</v>
      </c>
      <c r="V37" s="57">
        <f t="shared" si="5"/>
        <v>24130.485199999999</v>
      </c>
    </row>
    <row r="38" spans="1:22" ht="15.75" x14ac:dyDescent="0.25">
      <c r="A38" s="19">
        <v>2</v>
      </c>
      <c r="B38" s="32" t="s">
        <v>14</v>
      </c>
      <c r="C38" s="32" t="s">
        <v>14</v>
      </c>
      <c r="D38" s="50" t="s">
        <v>90</v>
      </c>
      <c r="E38" s="58">
        <f t="shared" si="20"/>
        <v>5400</v>
      </c>
      <c r="F38" s="16">
        <v>1800</v>
      </c>
      <c r="G38" s="16">
        <v>1800</v>
      </c>
      <c r="H38" s="16">
        <v>1800</v>
      </c>
      <c r="I38" s="54">
        <f t="shared" si="14"/>
        <v>6300</v>
      </c>
      <c r="J38" s="16">
        <v>2100</v>
      </c>
      <c r="K38" s="16">
        <v>2100</v>
      </c>
      <c r="L38" s="36">
        <v>2100</v>
      </c>
      <c r="M38" s="16">
        <f t="shared" si="2"/>
        <v>11700</v>
      </c>
      <c r="N38" s="58">
        <f t="shared" si="21"/>
        <v>6300</v>
      </c>
      <c r="O38" s="16">
        <v>2100</v>
      </c>
      <c r="P38" s="16">
        <v>2100</v>
      </c>
      <c r="Q38" s="16">
        <v>2100</v>
      </c>
      <c r="R38" s="54">
        <f t="shared" si="22"/>
        <v>6125.0251999999991</v>
      </c>
      <c r="S38" s="16">
        <v>2058.4951999999998</v>
      </c>
      <c r="T38" s="16">
        <v>2058.5</v>
      </c>
      <c r="U38" s="36">
        <v>2008.03</v>
      </c>
      <c r="V38" s="57">
        <f t="shared" si="5"/>
        <v>24125.0252</v>
      </c>
    </row>
    <row r="39" spans="1:22" ht="15.75" x14ac:dyDescent="0.25">
      <c r="A39" s="19">
        <v>3</v>
      </c>
      <c r="B39" s="32" t="s">
        <v>15</v>
      </c>
      <c r="C39" s="32" t="s">
        <v>15</v>
      </c>
      <c r="D39" s="50" t="s">
        <v>91</v>
      </c>
      <c r="E39" s="58">
        <f t="shared" si="20"/>
        <v>5940</v>
      </c>
      <c r="F39" s="16">
        <v>1980</v>
      </c>
      <c r="G39" s="16">
        <v>1980</v>
      </c>
      <c r="H39" s="16">
        <v>1980</v>
      </c>
      <c r="I39" s="54">
        <f t="shared" si="14"/>
        <v>9000</v>
      </c>
      <c r="J39" s="16">
        <v>3000</v>
      </c>
      <c r="K39" s="16">
        <v>3000</v>
      </c>
      <c r="L39" s="36">
        <v>3000</v>
      </c>
      <c r="M39" s="16">
        <f t="shared" si="2"/>
        <v>14940</v>
      </c>
      <c r="N39" s="58">
        <f t="shared" si="21"/>
        <v>9000</v>
      </c>
      <c r="O39" s="16">
        <v>3000</v>
      </c>
      <c r="P39" s="16">
        <v>3000</v>
      </c>
      <c r="Q39" s="16">
        <v>3000</v>
      </c>
      <c r="R39" s="54">
        <f t="shared" si="22"/>
        <v>8947.866399999999</v>
      </c>
      <c r="S39" s="16">
        <v>2976.4463999999998</v>
      </c>
      <c r="T39" s="16">
        <v>2976.44</v>
      </c>
      <c r="U39" s="36">
        <v>2994.98</v>
      </c>
      <c r="V39" s="57">
        <f t="shared" si="5"/>
        <v>32887.866399999999</v>
      </c>
    </row>
    <row r="40" spans="1:22" ht="15.75" x14ac:dyDescent="0.25">
      <c r="A40" s="19">
        <v>4</v>
      </c>
      <c r="B40" s="32" t="s">
        <v>12</v>
      </c>
      <c r="C40" s="32" t="s">
        <v>93</v>
      </c>
      <c r="D40" s="50" t="s">
        <v>92</v>
      </c>
      <c r="E40" s="58">
        <f>F40+G40+H40</f>
        <v>4590</v>
      </c>
      <c r="F40" s="16">
        <v>2295</v>
      </c>
      <c r="G40" s="16">
        <v>2295</v>
      </c>
      <c r="H40" s="16">
        <v>0</v>
      </c>
      <c r="I40" s="54">
        <f>J40+K40+L40</f>
        <v>0</v>
      </c>
      <c r="J40" s="16"/>
      <c r="K40" s="16"/>
      <c r="L40" s="36"/>
      <c r="M40" s="16">
        <f>E40+I40</f>
        <v>4590</v>
      </c>
      <c r="N40" s="58">
        <f t="shared" si="21"/>
        <v>0</v>
      </c>
      <c r="O40" s="16"/>
      <c r="P40" s="16"/>
      <c r="Q40" s="16"/>
      <c r="R40" s="54">
        <f>S40+T40+U40</f>
        <v>0</v>
      </c>
      <c r="S40" s="16">
        <v>0</v>
      </c>
      <c r="T40" s="16"/>
      <c r="U40" s="36"/>
      <c r="V40" s="57">
        <f t="shared" si="5"/>
        <v>4590</v>
      </c>
    </row>
    <row r="41" spans="1:22" ht="15.75" x14ac:dyDescent="0.25">
      <c r="A41" s="19">
        <v>5</v>
      </c>
      <c r="B41" s="32" t="s">
        <v>57</v>
      </c>
      <c r="C41" s="32" t="s">
        <v>57</v>
      </c>
      <c r="D41" s="50" t="s">
        <v>94</v>
      </c>
      <c r="E41" s="58">
        <f t="shared" si="20"/>
        <v>6720</v>
      </c>
      <c r="F41" s="16">
        <v>2100</v>
      </c>
      <c r="G41" s="16">
        <v>2340</v>
      </c>
      <c r="H41" s="16">
        <v>2280</v>
      </c>
      <c r="I41" s="54">
        <f t="shared" si="14"/>
        <v>6840</v>
      </c>
      <c r="J41" s="16">
        <v>2280</v>
      </c>
      <c r="K41" s="16">
        <v>2400</v>
      </c>
      <c r="L41" s="36">
        <v>2160</v>
      </c>
      <c r="M41" s="16">
        <f t="shared" si="2"/>
        <v>13560</v>
      </c>
      <c r="N41" s="58">
        <f t="shared" si="21"/>
        <v>7140</v>
      </c>
      <c r="O41" s="16">
        <v>2400</v>
      </c>
      <c r="P41" s="16">
        <v>2400</v>
      </c>
      <c r="Q41" s="16">
        <v>2340</v>
      </c>
      <c r="R41" s="54">
        <f t="shared" ref="R41:R45" si="23">S41+T41+U41</f>
        <v>7430.7562399999997</v>
      </c>
      <c r="S41" s="16">
        <v>2472.64624</v>
      </c>
      <c r="T41" s="16">
        <v>2472.65</v>
      </c>
      <c r="U41" s="36">
        <v>2485.46</v>
      </c>
      <c r="V41" s="57">
        <f t="shared" si="5"/>
        <v>28130.756239999999</v>
      </c>
    </row>
    <row r="42" spans="1:22" ht="15.75" x14ac:dyDescent="0.25">
      <c r="A42" s="19">
        <v>6</v>
      </c>
      <c r="B42" s="35" t="s">
        <v>16</v>
      </c>
      <c r="C42" s="35" t="s">
        <v>16</v>
      </c>
      <c r="D42" s="50" t="s">
        <v>95</v>
      </c>
      <c r="E42" s="58">
        <f t="shared" si="20"/>
        <v>4080</v>
      </c>
      <c r="F42" s="17">
        <v>1560</v>
      </c>
      <c r="G42" s="17">
        <v>1680</v>
      </c>
      <c r="H42" s="17">
        <v>840</v>
      </c>
      <c r="I42" s="54">
        <f t="shared" si="14"/>
        <v>4140</v>
      </c>
      <c r="J42" s="16">
        <v>1440</v>
      </c>
      <c r="K42" s="16">
        <v>1500</v>
      </c>
      <c r="L42" s="36">
        <v>1200</v>
      </c>
      <c r="M42" s="16">
        <f t="shared" si="2"/>
        <v>8220</v>
      </c>
      <c r="N42" s="58">
        <f t="shared" si="21"/>
        <v>1800</v>
      </c>
      <c r="O42" s="17">
        <v>780</v>
      </c>
      <c r="P42" s="17">
        <v>420</v>
      </c>
      <c r="Q42" s="17">
        <v>600</v>
      </c>
      <c r="R42" s="54">
        <f t="shared" si="23"/>
        <v>4412.9059200000002</v>
      </c>
      <c r="S42" s="16">
        <v>1465.56592</v>
      </c>
      <c r="T42" s="16">
        <v>1465.56</v>
      </c>
      <c r="U42" s="36">
        <v>1481.78</v>
      </c>
      <c r="V42" s="57">
        <f t="shared" si="5"/>
        <v>14432.905920000001</v>
      </c>
    </row>
    <row r="43" spans="1:22" ht="15.75" x14ac:dyDescent="0.25">
      <c r="A43" s="19">
        <v>7</v>
      </c>
      <c r="B43" s="32" t="s">
        <v>17</v>
      </c>
      <c r="C43" s="32" t="s">
        <v>17</v>
      </c>
      <c r="D43" s="50" t="s">
        <v>96</v>
      </c>
      <c r="E43" s="58">
        <f t="shared" si="20"/>
        <v>4860</v>
      </c>
      <c r="F43" s="16">
        <v>1620</v>
      </c>
      <c r="G43" s="16">
        <v>1620</v>
      </c>
      <c r="H43" s="16">
        <v>1620</v>
      </c>
      <c r="I43" s="54">
        <f t="shared" si="14"/>
        <v>1080</v>
      </c>
      <c r="J43" s="16">
        <v>360</v>
      </c>
      <c r="K43" s="16">
        <v>360</v>
      </c>
      <c r="L43" s="36">
        <v>360</v>
      </c>
      <c r="M43" s="16">
        <f t="shared" si="2"/>
        <v>5940</v>
      </c>
      <c r="N43" s="58">
        <f t="shared" si="21"/>
        <v>1080</v>
      </c>
      <c r="O43" s="16">
        <v>360</v>
      </c>
      <c r="P43" s="16">
        <v>360</v>
      </c>
      <c r="Q43" s="16">
        <v>360</v>
      </c>
      <c r="R43" s="54">
        <f t="shared" si="23"/>
        <v>1041.8664799999999</v>
      </c>
      <c r="S43" s="16">
        <v>364.52647999999999</v>
      </c>
      <c r="T43" s="16">
        <v>364.53</v>
      </c>
      <c r="U43" s="36">
        <v>312.81</v>
      </c>
      <c r="V43" s="57">
        <f t="shared" si="5"/>
        <v>8061.8664799999997</v>
      </c>
    </row>
    <row r="44" spans="1:22" ht="16.5" thickBot="1" x14ac:dyDescent="0.3">
      <c r="A44" s="19">
        <v>8</v>
      </c>
      <c r="B44" s="35" t="s">
        <v>18</v>
      </c>
      <c r="C44" s="35" t="s">
        <v>18</v>
      </c>
      <c r="D44" s="50" t="s">
        <v>97</v>
      </c>
      <c r="E44" s="62">
        <f t="shared" si="20"/>
        <v>5940</v>
      </c>
      <c r="F44" s="17">
        <v>1980</v>
      </c>
      <c r="G44" s="17">
        <v>2040</v>
      </c>
      <c r="H44" s="17">
        <v>1920</v>
      </c>
      <c r="I44" s="56">
        <f t="shared" si="14"/>
        <v>1260</v>
      </c>
      <c r="J44" s="17">
        <v>420</v>
      </c>
      <c r="K44" s="17">
        <v>420</v>
      </c>
      <c r="L44" s="36">
        <v>420</v>
      </c>
      <c r="M44" s="17">
        <f t="shared" si="2"/>
        <v>7200</v>
      </c>
      <c r="N44" s="60">
        <f t="shared" si="21"/>
        <v>1200</v>
      </c>
      <c r="O44" s="17">
        <v>420</v>
      </c>
      <c r="P44" s="17">
        <v>420</v>
      </c>
      <c r="Q44" s="17">
        <v>360</v>
      </c>
      <c r="R44" s="56">
        <f t="shared" si="23"/>
        <v>1274.02332</v>
      </c>
      <c r="S44" s="17">
        <v>433.99331999999998</v>
      </c>
      <c r="T44" s="17">
        <v>433.99</v>
      </c>
      <c r="U44" s="36">
        <v>406.04</v>
      </c>
      <c r="V44" s="57">
        <f t="shared" si="5"/>
        <v>9674.0233200000002</v>
      </c>
    </row>
    <row r="45" spans="1:22" ht="16.5" thickBot="1" x14ac:dyDescent="0.3">
      <c r="A45" s="21"/>
      <c r="B45" s="33" t="s">
        <v>26</v>
      </c>
      <c r="C45" s="33"/>
      <c r="D45" s="22"/>
      <c r="E45" s="9">
        <f>SUM(E37:E44)</f>
        <v>42930</v>
      </c>
      <c r="F45" s="9">
        <f t="shared" ref="F45:H45" si="24">SUM(F37:F44)</f>
        <v>15135</v>
      </c>
      <c r="G45" s="9">
        <f t="shared" si="24"/>
        <v>15555</v>
      </c>
      <c r="H45" s="9">
        <f t="shared" si="24"/>
        <v>12240</v>
      </c>
      <c r="I45" s="18">
        <f t="shared" si="14"/>
        <v>34920</v>
      </c>
      <c r="J45" s="18">
        <f>SUM(J37:J44)</f>
        <v>11700</v>
      </c>
      <c r="K45" s="18">
        <f>SUM(K37:K44)</f>
        <v>11880</v>
      </c>
      <c r="L45" s="18">
        <f>SUM(L37:L44)</f>
        <v>11340</v>
      </c>
      <c r="M45" s="9">
        <f>SUM(M37:M44)</f>
        <v>77850</v>
      </c>
      <c r="N45" s="9">
        <f>SUM(N37:N44)</f>
        <v>32820</v>
      </c>
      <c r="O45" s="9">
        <f t="shared" ref="O45:Q45" si="25">SUM(O37:O44)</f>
        <v>11160</v>
      </c>
      <c r="P45" s="9">
        <f t="shared" si="25"/>
        <v>10800</v>
      </c>
      <c r="Q45" s="9">
        <f t="shared" si="25"/>
        <v>10860</v>
      </c>
      <c r="R45" s="18">
        <f t="shared" si="23"/>
        <v>35362.928760000003</v>
      </c>
      <c r="S45" s="18">
        <f>SUM(S37:S44)</f>
        <v>11830.338760000001</v>
      </c>
      <c r="T45" s="18">
        <f>SUM(T37:T44)</f>
        <v>11830.34</v>
      </c>
      <c r="U45" s="18">
        <f>SUM(U37:U44)</f>
        <v>11702.25</v>
      </c>
      <c r="V45" s="57">
        <f t="shared" si="5"/>
        <v>146032.92876000001</v>
      </c>
    </row>
    <row r="46" spans="1:22" ht="16.5" thickBot="1" x14ac:dyDescent="0.3">
      <c r="A46" s="21"/>
      <c r="B46" s="33" t="s">
        <v>30</v>
      </c>
      <c r="C46" s="33"/>
      <c r="D46" s="22"/>
      <c r="E46" s="9">
        <f>E36+E45+E26</f>
        <v>547535</v>
      </c>
      <c r="F46" s="9">
        <f t="shared" ref="F46:L46" si="26">F36+F45+F26</f>
        <v>175078</v>
      </c>
      <c r="G46" s="9">
        <f t="shared" si="26"/>
        <v>189952</v>
      </c>
      <c r="H46" s="9">
        <f t="shared" si="26"/>
        <v>182505</v>
      </c>
      <c r="I46" s="9">
        <f t="shared" si="26"/>
        <v>679376</v>
      </c>
      <c r="J46" s="9">
        <f t="shared" si="26"/>
        <v>203580</v>
      </c>
      <c r="K46" s="9">
        <f t="shared" si="26"/>
        <v>257648</v>
      </c>
      <c r="L46" s="9">
        <f t="shared" si="26"/>
        <v>218148</v>
      </c>
      <c r="M46" s="9">
        <f>M36+M45+M26</f>
        <v>1226911</v>
      </c>
      <c r="N46" s="9">
        <f>N36+N45+N26</f>
        <v>688367</v>
      </c>
      <c r="O46" s="9">
        <f t="shared" ref="O46:U46" si="27">O36+O45+O26</f>
        <v>231582</v>
      </c>
      <c r="P46" s="9">
        <f t="shared" si="27"/>
        <v>235316</v>
      </c>
      <c r="Q46" s="9">
        <f t="shared" si="27"/>
        <v>221469</v>
      </c>
      <c r="R46" s="9">
        <f t="shared" si="27"/>
        <v>682389.07004000002</v>
      </c>
      <c r="S46" s="9">
        <f t="shared" si="27"/>
        <v>247353.21004000001</v>
      </c>
      <c r="T46" s="9">
        <f t="shared" si="27"/>
        <v>217517.66999999998</v>
      </c>
      <c r="U46" s="9">
        <f t="shared" si="27"/>
        <v>217518.19</v>
      </c>
      <c r="V46" s="57">
        <f t="shared" si="5"/>
        <v>2597667.0700400001</v>
      </c>
    </row>
    <row r="47" spans="1:22" ht="16.5" thickBot="1" x14ac:dyDescent="0.3">
      <c r="A47" s="21"/>
      <c r="B47" s="33" t="s">
        <v>28</v>
      </c>
      <c r="C47" s="66"/>
      <c r="D47" s="67"/>
      <c r="E47" s="9">
        <f>E22+E46</f>
        <v>1578160.9</v>
      </c>
      <c r="F47" s="9">
        <f>F22+F46</f>
        <v>517854.28</v>
      </c>
      <c r="G47" s="18">
        <f>G46+G22</f>
        <v>542594.35999999987</v>
      </c>
      <c r="H47" s="18">
        <f>H46+H22</f>
        <v>517712.26000000007</v>
      </c>
      <c r="I47" s="9">
        <f t="shared" ref="I47:L47" si="28">I22+I46</f>
        <v>1827323.1800000002</v>
      </c>
      <c r="J47" s="9">
        <f t="shared" si="28"/>
        <v>584993.93999999994</v>
      </c>
      <c r="K47" s="9">
        <f t="shared" si="28"/>
        <v>636505.55000000005</v>
      </c>
      <c r="L47" s="9">
        <f t="shared" si="28"/>
        <v>605823.69000000006</v>
      </c>
      <c r="M47" s="23">
        <f>M22+M46</f>
        <v>3405484.08</v>
      </c>
      <c r="N47" s="9">
        <f>N22+N46</f>
        <v>1834244.32</v>
      </c>
      <c r="O47" s="9">
        <f>O22+O46</f>
        <v>614664.65</v>
      </c>
      <c r="P47" s="18">
        <f>P46+P22</f>
        <v>602183.84</v>
      </c>
      <c r="Q47" s="18">
        <f>Q46+Q22</f>
        <v>617395.82999999996</v>
      </c>
      <c r="R47" s="9">
        <f t="shared" ref="R47:U47" si="29">R22+R46</f>
        <v>1807578.660009136</v>
      </c>
      <c r="S47" s="9">
        <f t="shared" si="29"/>
        <v>625574.65000913606</v>
      </c>
      <c r="T47" s="9">
        <f t="shared" si="29"/>
        <v>591001.1</v>
      </c>
      <c r="U47" s="9">
        <f t="shared" si="29"/>
        <v>591002.90999999992</v>
      </c>
      <c r="V47" s="57">
        <f t="shared" si="5"/>
        <v>7047307.0600091359</v>
      </c>
    </row>
    <row r="48" spans="1:22" ht="15.75" x14ac:dyDescent="0.25">
      <c r="A48" s="64"/>
      <c r="B48" s="65"/>
      <c r="C48" s="66"/>
      <c r="D48" s="67"/>
      <c r="E48" s="67"/>
      <c r="F48" s="63"/>
      <c r="G48" s="63"/>
      <c r="H48" s="67"/>
      <c r="I48" s="67"/>
      <c r="J48" s="67"/>
      <c r="K48" s="67"/>
      <c r="L48" s="67"/>
    </row>
    <row r="49" spans="2:12" x14ac:dyDescent="0.25">
      <c r="L49" s="3"/>
    </row>
    <row r="50" spans="2:12" x14ac:dyDescent="0.25">
      <c r="D50" s="3"/>
      <c r="L50" s="3"/>
    </row>
    <row r="51" spans="2:12" ht="15.75" x14ac:dyDescent="0.25">
      <c r="B51" s="76" t="s">
        <v>1</v>
      </c>
      <c r="C51" s="25"/>
      <c r="D51" s="25"/>
      <c r="E51" s="76"/>
      <c r="F51" s="25"/>
      <c r="G51" s="25"/>
      <c r="H51" s="76" t="s">
        <v>42</v>
      </c>
    </row>
    <row r="52" spans="2:12" ht="15.75" x14ac:dyDescent="0.25">
      <c r="B52" s="76" t="s">
        <v>2</v>
      </c>
      <c r="C52" s="25"/>
      <c r="D52" s="25"/>
      <c r="E52" s="76" t="s">
        <v>41</v>
      </c>
      <c r="F52" s="25"/>
      <c r="G52" s="25"/>
      <c r="H52" s="76" t="s">
        <v>31</v>
      </c>
    </row>
    <row r="56" spans="2:12" x14ac:dyDescent="0.25">
      <c r="L56" t="s">
        <v>41</v>
      </c>
    </row>
  </sheetData>
  <mergeCells count="10">
    <mergeCell ref="N6:N7"/>
    <mergeCell ref="R6:R7"/>
    <mergeCell ref="V6:V7"/>
    <mergeCell ref="J2:L2"/>
    <mergeCell ref="A6:A7"/>
    <mergeCell ref="B6:B7"/>
    <mergeCell ref="D6:D7"/>
    <mergeCell ref="E6:E7"/>
    <mergeCell ref="I6:I7"/>
    <mergeCell ref="M6:M7"/>
  </mergeCells>
  <pageMargins left="0.2" right="0.2" top="0.25" bottom="0.2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 paracl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2017-11-06T14:35:25Z</dcterms:modified>
</cp:coreProperties>
</file>